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283CB8C2-C90B-4DB3-9E0C-CC7B491B9CE0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Fijos'!$B$1:$R$41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3" l="1"/>
  <c r="H36" i="3"/>
  <c r="Q27" i="3"/>
  <c r="J27" i="3"/>
  <c r="R27" i="3" s="1"/>
  <c r="Q24" i="3" l="1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8" i="3"/>
  <c r="Q29" i="3"/>
  <c r="Q30" i="3"/>
  <c r="Q31" i="3"/>
  <c r="Q32" i="3"/>
  <c r="Q33" i="3"/>
  <c r="Q34" i="3"/>
  <c r="Q35" i="3"/>
  <c r="M36" i="3"/>
  <c r="N36" i="3"/>
  <c r="L36" i="3"/>
  <c r="Q8" i="3" l="1"/>
  <c r="Q15" i="3"/>
  <c r="Q12" i="3"/>
  <c r="Q25" i="3"/>
  <c r="Q11" i="3"/>
  <c r="J22" i="3"/>
  <c r="R22" i="3" s="1"/>
  <c r="J35" i="3"/>
  <c r="R35" i="3" s="1"/>
  <c r="Q36" i="3" l="1"/>
  <c r="K36" i="3"/>
  <c r="J23" i="3" l="1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O36" i="3"/>
  <c r="P36" i="3"/>
  <c r="R36" i="3" l="1"/>
  <c r="J36" i="3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<sst xmlns="http://schemas.openxmlformats.org/spreadsheetml/2006/main" count="198" uniqueCount="94">
  <si>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</si>
  <si>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</si>
  <si>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</si>
  <si>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</si>
  <si>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</si>
  <si>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</si>
  <si>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</si>
  <si>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</si>
  <si>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</si>
  <si>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</si>
  <si>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</si>
  <si>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</si>
  <si>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</si>
  <si>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</si>
  <si>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</si>
  <si>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</si>
  <si>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</si>
  <si>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</si>
  <si>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</si>
  <si>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</si>
  <si>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</si>
  <si>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</si>
  <si>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</si>
  <si>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</si>
  <si>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</si>
  <si>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</si>
  <si>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</si>
  <si>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</si>
  <si>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</si>
  <si>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</si>
  <si>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</si>
  <si>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</si>
  <si>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</si>
  <si>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</si>
  <si>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</si>
  <si>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</si>
  <si>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</si>
  <si>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</si>
  <si>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</si>
  <si>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</si>
  <si>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</si>
  <si>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</si>
  <si>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</si>
  <si>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</si>
  <si>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</si>
  <si>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</si>
  <si>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</si>
  <si>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</si>
  <si>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</si>
  <si>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</si>
  <si>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</si>
  <si>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</si>
  <si>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</si>
  <si>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</si>
  <si>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</si>
  <si>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</si>
  <si>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</si>
  <si>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</si>
  <si>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</si>
  <si>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</si>
  <si>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</si>
  <si>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</si>
  <si>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</si>
  <si>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</si>
  <si>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</si>
  <si>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</si>
  <si>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</si>
  <si>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</si>
  <si>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</si>
  <si>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</si>
  <si>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</si>
  <si>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</si>
  <si>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</si>
  <si>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</si>
  <si>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</si>
  <si>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</si>
  <si>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</si>
  <si>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</si>
  <si>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</si>
  <si>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</si>
  <si>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</si>
  <si>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</si>
  <si>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</si>
  <si>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</si>
  <si>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</si>
  <si>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</si>
  <si>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</si>
  <si>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</si>
  <si>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</si>
  <si>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</si>
  <si>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</si>
  <si>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Estefany Massiel Abreu</t>
  </si>
  <si>
    <t>Rocio Alexandra Encarnación Rosa</t>
  </si>
  <si>
    <t>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</si>
</sst>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topLeftCell="A29" zoomScale="85" zoomScaleNormal="85" zoomScaleSheetLayoutView="20" zoomScalePageLayoutView="50" workbookViewId="0">
      <selection sqref="A1:R43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6.140625" style="18" customWidth="1"/>
    <col min="11" max="11" width="14.85546875" style="19" customWidth="1"/>
    <col min="12" max="12" width="19.85546875" style="19" customWidth="1"/>
    <col min="13" max="13" width="17.8554687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25</v>
      </c>
      <c r="C5" s="34" t="s">
        <v>26</v>
      </c>
      <c r="D5" s="34" t="s">
        <v>27</v>
      </c>
      <c r="E5" s="36" t="s">
        <v>28</v>
      </c>
      <c r="F5" s="34" t="s">
        <v>29</v>
      </c>
      <c r="G5" s="34" t="s">
        <v>62</v>
      </c>
      <c r="H5" s="24" t="s">
        <v>30</v>
      </c>
      <c r="I5" s="24" t="s">
        <v>31</v>
      </c>
      <c r="J5" s="24" t="s">
        <v>32</v>
      </c>
      <c r="K5" s="24" t="s">
        <v>13</v>
      </c>
      <c r="L5" s="26" t="s">
        <v>33</v>
      </c>
      <c r="M5" s="27"/>
      <c r="N5" s="28"/>
      <c r="O5" s="29" t="s">
        <v>21</v>
      </c>
      <c r="P5" s="24" t="s">
        <v>14</v>
      </c>
      <c r="Q5" s="31" t="s">
        <v>66</v>
      </c>
      <c r="R5" s="24" t="s">
        <v>34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35</v>
      </c>
      <c r="M6" s="6" t="s">
        <v>36</v>
      </c>
      <c r="N6" s="6" t="s">
        <v>37</v>
      </c>
      <c r="O6" s="30"/>
      <c r="P6" s="25"/>
      <c r="Q6" s="31"/>
      <c r="R6" s="25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5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5" si="1">K7+L7+M7+N7+O7+P7</f>
        <v>46620.72</v>
      </c>
      <c r="R7" s="11">
        <f t="shared" ref="R7:R35" si="2">J7-Q7</f>
        <v>153379.28</v>
      </c>
    </row>
    <row r="8" spans="2:20" s="2" customFormat="1" ht="22.5" customHeight="1" x14ac:dyDescent="0.2">
      <c r="B8" s="7" t="s">
        <v>90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86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</f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4763.5</v>
      </c>
      <c r="L16" s="11">
        <v>2128</v>
      </c>
      <c r="M16" s="11">
        <v>3024.9</v>
      </c>
      <c r="N16" s="11">
        <v>2009</v>
      </c>
      <c r="O16" s="11">
        <v>1000</v>
      </c>
      <c r="P16" s="11">
        <v>25</v>
      </c>
      <c r="Q16" s="11">
        <f t="shared" si="1"/>
        <v>12950.4</v>
      </c>
      <c r="R16" s="11">
        <f t="shared" si="2"/>
        <v>57049.599999999999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84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85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87</v>
      </c>
      <c r="C23" s="8" t="s">
        <v>40</v>
      </c>
      <c r="D23" s="7" t="s">
        <v>53</v>
      </c>
      <c r="E23" s="8" t="s">
        <v>39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83</v>
      </c>
      <c r="C24" s="8" t="s">
        <v>40</v>
      </c>
      <c r="D24" s="7" t="s">
        <v>82</v>
      </c>
      <c r="E24" s="8" t="s">
        <v>39</v>
      </c>
      <c r="F24" s="7" t="s">
        <v>81</v>
      </c>
      <c r="G24" s="7" t="s">
        <v>57</v>
      </c>
      <c r="H24" s="9">
        <v>70000</v>
      </c>
      <c r="I24" s="10">
        <v>30</v>
      </c>
      <c r="J24" s="9"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v>1854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4834</v>
      </c>
      <c r="R25" s="11">
        <f t="shared" si="2"/>
        <v>45166</v>
      </c>
    </row>
    <row r="26" spans="2:18" s="2" customFormat="1" ht="22.5" customHeight="1" x14ac:dyDescent="0.2">
      <c r="B26" s="7" t="s">
        <v>92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91</v>
      </c>
      <c r="C27" s="8" t="s">
        <v>40</v>
      </c>
      <c r="D27" s="7" t="s">
        <v>54</v>
      </c>
      <c r="E27" s="8" t="s">
        <v>39</v>
      </c>
      <c r="F27" s="7" t="s">
        <v>50</v>
      </c>
      <c r="G27" s="7" t="s">
        <v>63</v>
      </c>
      <c r="H27" s="9">
        <v>31500</v>
      </c>
      <c r="I27" s="10">
        <v>30</v>
      </c>
      <c r="J27" s="9">
        <f t="shared" ref="J27" si="11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ref="Q27" si="12">K27+L27+M27+N27+O27+P27</f>
        <v>1886.65</v>
      </c>
      <c r="R27" s="11">
        <f t="shared" ref="R27" si="13">J27-Q27</f>
        <v>29613.35</v>
      </c>
    </row>
    <row r="28" spans="2:18" s="2" customFormat="1" ht="22.5" customHeight="1" x14ac:dyDescent="0.2">
      <c r="B28" s="7" t="s">
        <v>1</v>
      </c>
      <c r="C28" s="8" t="s">
        <v>40</v>
      </c>
      <c r="D28" s="7" t="s">
        <v>5</v>
      </c>
      <c r="E28" s="8" t="s">
        <v>39</v>
      </c>
      <c r="F28" s="7" t="s">
        <v>48</v>
      </c>
      <c r="G28" s="7" t="s">
        <v>56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1512.45</v>
      </c>
      <c r="N28" s="11">
        <v>813.64499999999998</v>
      </c>
      <c r="O28" s="11">
        <v>4993.93</v>
      </c>
      <c r="P28" s="11">
        <v>25</v>
      </c>
      <c r="Q28" s="11">
        <f t="shared" si="1"/>
        <v>8206.8649999999998</v>
      </c>
      <c r="R28" s="11">
        <f t="shared" si="2"/>
        <v>20143.135000000002</v>
      </c>
    </row>
    <row r="29" spans="2:18" s="2" customFormat="1" ht="22.5" customHeight="1" x14ac:dyDescent="0.2">
      <c r="B29" s="7" t="s">
        <v>79</v>
      </c>
      <c r="C29" s="8" t="s">
        <v>38</v>
      </c>
      <c r="D29" s="7" t="s">
        <v>9</v>
      </c>
      <c r="E29" s="8" t="s">
        <v>43</v>
      </c>
      <c r="F29" s="7" t="s">
        <v>52</v>
      </c>
      <c r="G29" s="7" t="s">
        <v>63</v>
      </c>
      <c r="H29" s="9">
        <v>22000</v>
      </c>
      <c r="I29" s="10">
        <v>30</v>
      </c>
      <c r="J29" s="9">
        <f t="shared" si="0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88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80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7380.58</v>
      </c>
      <c r="P31" s="11">
        <v>125</v>
      </c>
      <c r="Q31" s="11">
        <f t="shared" si="1"/>
        <v>8480.73</v>
      </c>
      <c r="R31" s="11">
        <f t="shared" si="2"/>
        <v>8019.27</v>
      </c>
    </row>
    <row r="32" spans="2:18" s="2" customFormat="1" ht="22.5" customHeight="1" x14ac:dyDescent="0.2">
      <c r="B32" s="7" t="s">
        <v>89</v>
      </c>
      <c r="C32" s="8" t="s">
        <v>40</v>
      </c>
      <c r="D32" s="7" t="s">
        <v>7</v>
      </c>
      <c r="E32" s="8" t="s">
        <v>43</v>
      </c>
      <c r="F32" s="7" t="s">
        <v>52</v>
      </c>
      <c r="G32" s="7" t="s">
        <v>63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17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7944.15</v>
      </c>
      <c r="P33" s="11">
        <v>25</v>
      </c>
      <c r="Q33" s="11">
        <f t="shared" si="1"/>
        <v>9204.34</v>
      </c>
      <c r="R33" s="11">
        <f t="shared" si="2"/>
        <v>11695.66</v>
      </c>
    </row>
    <row r="34" spans="2:18" s="2" customFormat="1" ht="22.5" customHeight="1" x14ac:dyDescent="0.2">
      <c r="B34" s="7" t="s">
        <v>2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23</v>
      </c>
      <c r="C35" s="8" t="s">
        <v>38</v>
      </c>
      <c r="D35" s="7" t="s">
        <v>8</v>
      </c>
      <c r="E35" s="8" t="s">
        <v>43</v>
      </c>
      <c r="F35" s="7" t="s">
        <v>52</v>
      </c>
      <c r="G35" s="7" t="s">
        <v>63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si="1"/>
        <v>3260.19</v>
      </c>
      <c r="R35" s="11">
        <f t="shared" si="2"/>
        <v>17639.810000000001</v>
      </c>
    </row>
    <row r="36" spans="2:18" s="2" customFormat="1" x14ac:dyDescent="0.2">
      <c r="B36" s="20" t="s">
        <v>0</v>
      </c>
      <c r="C36" s="21"/>
      <c r="D36" s="21"/>
      <c r="E36" s="21"/>
      <c r="F36" s="21"/>
      <c r="G36" s="22"/>
      <c r="H36" s="12">
        <f>SUM(H7:H35)</f>
        <v>2000550</v>
      </c>
      <c r="I36" s="12"/>
      <c r="J36" s="12">
        <f t="shared" ref="J36:R36" si="14">SUM(J7:J35)</f>
        <v>2000550</v>
      </c>
      <c r="K36" s="12">
        <f t="shared" si="14"/>
        <v>216192.02</v>
      </c>
      <c r="L36" s="12">
        <f t="shared" si="14"/>
        <v>56271.919999999991</v>
      </c>
      <c r="M36" s="12">
        <f t="shared" si="14"/>
        <v>4537.3500000000004</v>
      </c>
      <c r="N36" s="12">
        <f t="shared" si="14"/>
        <v>57415.785000000018</v>
      </c>
      <c r="O36" s="12">
        <f t="shared" si="14"/>
        <v>41295.31</v>
      </c>
      <c r="P36" s="12">
        <f t="shared" si="14"/>
        <v>825</v>
      </c>
      <c r="Q36" s="12">
        <f t="shared" si="14"/>
        <v>376537.38500000007</v>
      </c>
      <c r="R36" s="12">
        <f t="shared" si="14"/>
        <v>1624012.6150000005</v>
      </c>
    </row>
    <row r="37" spans="2:18" s="15" customFormat="1" ht="15.95" customHeight="1" x14ac:dyDescent="0.2"/>
    <row r="38" spans="2:18" s="2" customForma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4"/>
      <c r="P38" s="14"/>
      <c r="Q38" s="14"/>
      <c r="R38" s="14"/>
    </row>
    <row r="39" spans="2:18" s="2" customFormat="1" ht="33.75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s="2" customFormat="1" ht="23.45" customHeight="1" x14ac:dyDescent="0.2">
      <c r="B40" s="16" t="s">
        <v>64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s="2" customFormat="1" ht="21" customHeight="1" x14ac:dyDescent="0.2">
      <c r="B41" s="13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C44" s="13"/>
      <c r="D44" s="4"/>
      <c r="E44" s="13"/>
      <c r="F44" s="4"/>
      <c r="G44" s="4"/>
      <c r="H44" s="4"/>
      <c r="I44" s="4"/>
      <c r="J44" s="4"/>
      <c r="K44" s="4"/>
      <c r="L44" s="4"/>
      <c r="M44" s="4"/>
      <c r="N44" s="17"/>
      <c r="O44" s="17"/>
      <c r="P44" s="17"/>
      <c r="Q44" s="17"/>
      <c r="R44" s="17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6:G36"/>
    <mergeCell ref="B39:R39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2023-02-16T18:14:15Z</dcterms:modified>
</cp:coreProperties>
</file>