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357E855F-F3D3-4859-9E85-77BE1B0CDE13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Fijos'!$A$1:$R$42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3" l="1"/>
  <c r="H36" i="3"/>
  <c r="Q27" i="3"/>
  <c r="J27" i="3"/>
  <c r="R27" i="3" s="1"/>
  <c r="Q24" i="3" l="1"/>
  <c r="R24" i="3" l="1"/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6" i="3"/>
  <c r="Q28" i="3"/>
  <c r="Q29" i="3"/>
  <c r="Q30" i="3"/>
  <c r="Q31" i="3"/>
  <c r="Q32" i="3"/>
  <c r="Q33" i="3"/>
  <c r="Q34" i="3"/>
  <c r="Q35" i="3"/>
  <c r="M36" i="3"/>
  <c r="N36" i="3"/>
  <c r="L36" i="3"/>
  <c r="Q8" i="3" l="1"/>
  <c r="Q15" i="3"/>
  <c r="Q12" i="3"/>
  <c r="K25" i="3"/>
  <c r="Q25" i="3" s="1"/>
  <c r="Q11" i="3"/>
  <c r="J22" i="3"/>
  <c r="R22" i="3" s="1"/>
  <c r="J35" i="3"/>
  <c r="R35" i="3" s="1"/>
  <c r="Q36" i="3" l="1"/>
  <c r="K36" i="3"/>
  <c r="J23" i="3" l="1"/>
  <c r="R23" i="3" s="1"/>
  <c r="J21" i="3"/>
  <c r="R21" i="3" s="1"/>
  <c r="J14" i="3"/>
  <c r="R14" i="3" s="1"/>
  <c r="J25" i="3" l="1"/>
  <c r="R25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6" i="3"/>
  <c r="R26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O36" i="3"/>
  <c r="P36" i="3"/>
  <c r="R36" i="3" l="1"/>
  <c r="J36" i="3"/>
</calcChain>
</file>

<file path=xl/sharedStrings.xml><?xml version="1.0" encoding="utf-8"?>
<sst xmlns="http://schemas.openxmlformats.org/spreadsheetml/2006/main" count="198" uniqueCount="94">
  <si>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</si>
  <si>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</si>
  <si>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</si>
  <si>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</si>
  <si>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</si>
  <si>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</si>
  <si>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</si>
  <si>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</si>
  <si>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</si>
  <si>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</si>
  <si>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</si>
  <si>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</si>
  <si>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</si>
  <si>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</si>
  <si>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</si>
  <si>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</si>
  <si>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</si>
  <si>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</si>
  <si>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</si>
  <si>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</si>
  <si>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</si>
  <si>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</si>
  <si>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</si>
  <si>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</si>
  <si>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</si>
  <si>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</si>
  <si>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</si>
  <si>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</si>
  <si>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</si>
  <si>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</si>
  <si>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</si>
  <si>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</si>
  <si>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</si>
  <si>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</si>
  <si>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</si>
  <si>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</si>
  <si>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</si>
  <si>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</si>
  <si>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</si>
  <si>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</si>
  <si>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</si>
  <si>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</si>
  <si>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</si>
  <si>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</si>
  <si>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</si>
  <si>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</si>
  <si>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</si>
  <si>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</si>
  <si>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</si>
  <si>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</si>
  <si>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</si>
  <si>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</si>
  <si>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</si>
  <si>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</si>
  <si>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</si>
  <si>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</si>
  <si>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</si>
  <si>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</si>
  <si>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</si>
  <si>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</si>
  <si>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</si>
  <si>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</si>
  <si>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</si>
  <si>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</si>
  <si>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</si>
  <si>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</si>
  <si>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</si>
  <si>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</si>
  <si>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</si>
  <si>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</si>
  <si>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</si>
  <si>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</si>
  <si>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</si>
  <si>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</si>
  <si>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</si>
  <si>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</si>
  <si>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</si>
  <si>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</si>
  <si>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</si>
  <si>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</si>
  <si>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</si>
  <si>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</si>
  <si>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</si>
  <si>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</si>
  <si>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</si>
  <si>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</si>
  <si>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</si>
  <si>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</si>
  <si>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</si>
  <si>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</si>
  <si>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</si>
  <si>
    <t>Mes de Octubre 2022</t>
  </si>
  <si>
    <t>Estefany Massiel Abreu</t>
  </si>
  <si>
    <t>Rocio Alexandra Encarnación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</si>
</sst>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1"/>
  <sheetViews>
    <sheetView tabSelected="1" zoomScale="85" zoomScaleNormal="85" zoomScaleSheetLayoutView="20" zoomScalePageLayoutView="50" workbookViewId="0">
      <selection sqref="A1:R42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22.28515625" style="18" bestFit="1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20" t="s">
        <v>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61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91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25</v>
      </c>
      <c r="C5" s="22" t="s">
        <v>26</v>
      </c>
      <c r="D5" s="22" t="s">
        <v>27</v>
      </c>
      <c r="E5" s="24" t="s">
        <v>28</v>
      </c>
      <c r="F5" s="22" t="s">
        <v>29</v>
      </c>
      <c r="G5" s="22" t="s">
        <v>62</v>
      </c>
      <c r="H5" s="26" t="s">
        <v>30</v>
      </c>
      <c r="I5" s="26" t="s">
        <v>31</v>
      </c>
      <c r="J5" s="26" t="s">
        <v>32</v>
      </c>
      <c r="K5" s="26" t="s">
        <v>13</v>
      </c>
      <c r="L5" s="32" t="s">
        <v>33</v>
      </c>
      <c r="M5" s="33"/>
      <c r="N5" s="34"/>
      <c r="O5" s="35" t="s">
        <v>21</v>
      </c>
      <c r="P5" s="26" t="s">
        <v>14</v>
      </c>
      <c r="Q5" s="37" t="s">
        <v>66</v>
      </c>
      <c r="R5" s="26" t="s">
        <v>34</v>
      </c>
    </row>
    <row r="6" spans="2:20" ht="46.3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35</v>
      </c>
      <c r="M6" s="6" t="s">
        <v>36</v>
      </c>
      <c r="N6" s="6" t="s">
        <v>37</v>
      </c>
      <c r="O6" s="36"/>
      <c r="P6" s="27"/>
      <c r="Q6" s="37"/>
      <c r="R6" s="27"/>
    </row>
    <row r="7" spans="2:20" s="2" customFormat="1" ht="22.5" customHeight="1" x14ac:dyDescent="0.2">
      <c r="B7" s="7" t="s">
        <v>68</v>
      </c>
      <c r="C7" s="8" t="s">
        <v>40</v>
      </c>
      <c r="D7" s="7" t="s">
        <v>4</v>
      </c>
      <c r="E7" s="8" t="s">
        <v>41</v>
      </c>
      <c r="F7" s="7" t="s">
        <v>45</v>
      </c>
      <c r="G7" s="7" t="s">
        <v>55</v>
      </c>
      <c r="H7" s="9">
        <v>200000</v>
      </c>
      <c r="I7" s="10">
        <v>30</v>
      </c>
      <c r="J7" s="9">
        <f t="shared" ref="J7:J35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5" si="1">K7+L7+M7+N7+O7+P7</f>
        <v>46620.72</v>
      </c>
      <c r="R7" s="11">
        <f t="shared" ref="R7:R35" si="2">J7-Q7</f>
        <v>153379.28</v>
      </c>
    </row>
    <row r="8" spans="2:20" s="2" customFormat="1" ht="22.5" customHeight="1" x14ac:dyDescent="0.2">
      <c r="B8" s="7" t="s">
        <v>90</v>
      </c>
      <c r="C8" s="8" t="s">
        <v>38</v>
      </c>
      <c r="D8" s="7" t="s">
        <v>3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86</v>
      </c>
      <c r="C9" s="8" t="s">
        <v>38</v>
      </c>
      <c r="D9" s="7" t="s">
        <v>3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74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75</v>
      </c>
      <c r="C11" s="8" t="s">
        <v>40</v>
      </c>
      <c r="D11" s="7" t="s">
        <v>42</v>
      </c>
      <c r="E11" s="8" t="s">
        <v>41</v>
      </c>
      <c r="F11" s="7" t="s">
        <v>49</v>
      </c>
      <c r="G11" s="7" t="s">
        <v>56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76</v>
      </c>
      <c r="C12" s="8" t="s">
        <v>38</v>
      </c>
      <c r="D12" s="7" t="s">
        <v>46</v>
      </c>
      <c r="E12" s="8" t="s">
        <v>41</v>
      </c>
      <c r="F12" s="7" t="s">
        <v>47</v>
      </c>
      <c r="G12" s="7" t="s">
        <v>10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69</v>
      </c>
      <c r="C13" s="8" t="s">
        <v>40</v>
      </c>
      <c r="D13" s="7" t="s">
        <v>6</v>
      </c>
      <c r="E13" s="8" t="s">
        <v>58</v>
      </c>
      <c r="F13" s="7" t="s">
        <v>16</v>
      </c>
      <c r="G13" s="7" t="s">
        <v>56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70</v>
      </c>
      <c r="C14" s="8" t="s">
        <v>40</v>
      </c>
      <c r="D14" s="7" t="s">
        <v>60</v>
      </c>
      <c r="E14" s="8" t="s">
        <v>58</v>
      </c>
      <c r="F14" s="7" t="s">
        <v>48</v>
      </c>
      <c r="G14" s="7" t="s">
        <v>10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71</v>
      </c>
      <c r="C15" s="8" t="s">
        <v>40</v>
      </c>
      <c r="D15" s="7" t="s">
        <v>15</v>
      </c>
      <c r="E15" s="8" t="s">
        <v>58</v>
      </c>
      <c r="F15" s="7" t="s">
        <v>51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f>3486.68</f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72</v>
      </c>
      <c r="C16" s="8" t="s">
        <v>38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 t="shared" si="0"/>
        <v>70000</v>
      </c>
      <c r="K16" s="11">
        <v>4763.5</v>
      </c>
      <c r="L16" s="11">
        <v>2128</v>
      </c>
      <c r="M16" s="11">
        <v>3024.9</v>
      </c>
      <c r="N16" s="11">
        <v>2009</v>
      </c>
      <c r="O16" s="11">
        <v>1000</v>
      </c>
      <c r="P16" s="11">
        <v>25</v>
      </c>
      <c r="Q16" s="11">
        <f t="shared" si="1"/>
        <v>12950.4</v>
      </c>
      <c r="R16" s="11">
        <f t="shared" si="2"/>
        <v>57049.599999999999</v>
      </c>
    </row>
    <row r="17" spans="2:18" s="2" customFormat="1" ht="22.5" customHeight="1" x14ac:dyDescent="0.2">
      <c r="B17" s="7" t="s">
        <v>73</v>
      </c>
      <c r="C17" s="8" t="s">
        <v>38</v>
      </c>
      <c r="D17" s="7" t="s">
        <v>6</v>
      </c>
      <c r="E17" s="8" t="s">
        <v>58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84</v>
      </c>
      <c r="C18" s="8" t="s">
        <v>38</v>
      </c>
      <c r="D18" s="7" t="s">
        <v>20</v>
      </c>
      <c r="E18" s="8" t="s">
        <v>58</v>
      </c>
      <c r="F18" s="7" t="s">
        <v>16</v>
      </c>
      <c r="G18" s="7" t="s">
        <v>56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85</v>
      </c>
      <c r="C19" s="8" t="s">
        <v>40</v>
      </c>
      <c r="D19" s="7" t="s">
        <v>18</v>
      </c>
      <c r="E19" s="8" t="s">
        <v>58</v>
      </c>
      <c r="F19" s="7" t="s">
        <v>19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40</v>
      </c>
      <c r="D20" s="7" t="s">
        <v>11</v>
      </c>
      <c r="E20" s="8" t="s">
        <v>44</v>
      </c>
      <c r="F20" s="7" t="s">
        <v>50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500</v>
      </c>
      <c r="P20" s="11">
        <v>25</v>
      </c>
      <c r="Q20" s="11">
        <f t="shared" si="1"/>
        <v>3331.65</v>
      </c>
      <c r="R20" s="11">
        <f t="shared" si="2"/>
        <v>36668.35</v>
      </c>
    </row>
    <row r="21" spans="2:18" s="2" customFormat="1" ht="22.5" customHeight="1" x14ac:dyDescent="0.2">
      <c r="B21" s="7" t="s">
        <v>77</v>
      </c>
      <c r="C21" s="8" t="s">
        <v>40</v>
      </c>
      <c r="D21" s="7" t="s">
        <v>22</v>
      </c>
      <c r="E21" s="8" t="s">
        <v>44</v>
      </c>
      <c r="F21" s="7" t="s">
        <v>50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78</v>
      </c>
      <c r="C22" s="8" t="s">
        <v>38</v>
      </c>
      <c r="D22" s="7" t="s">
        <v>67</v>
      </c>
      <c r="E22" s="8" t="s">
        <v>39</v>
      </c>
      <c r="F22" s="7" t="s">
        <v>50</v>
      </c>
      <c r="G22" s="7" t="s">
        <v>56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87</v>
      </c>
      <c r="C23" s="8" t="s">
        <v>40</v>
      </c>
      <c r="D23" s="7" t="s">
        <v>53</v>
      </c>
      <c r="E23" s="8" t="s">
        <v>39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83</v>
      </c>
      <c r="C24" s="8" t="s">
        <v>40</v>
      </c>
      <c r="D24" s="7" t="s">
        <v>82</v>
      </c>
      <c r="E24" s="8" t="s">
        <v>39</v>
      </c>
      <c r="F24" s="7" t="s">
        <v>81</v>
      </c>
      <c r="G24" s="7" t="s">
        <v>57</v>
      </c>
      <c r="H24" s="9">
        <v>70000</v>
      </c>
      <c r="I24" s="10">
        <v>30</v>
      </c>
      <c r="J24" s="9"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9530.48</v>
      </c>
      <c r="R24" s="11">
        <f t="shared" ref="R24" si="10">J24-Q24</f>
        <v>60469.520000000004</v>
      </c>
    </row>
    <row r="25" spans="2:18" s="2" customFormat="1" ht="22.5" customHeight="1" x14ac:dyDescent="0.2">
      <c r="B25" s="7" t="s">
        <v>59</v>
      </c>
      <c r="C25" s="8" t="s">
        <v>40</v>
      </c>
      <c r="D25" s="7" t="s">
        <v>53</v>
      </c>
      <c r="E25" s="8" t="s">
        <v>39</v>
      </c>
      <c r="F25" s="7" t="s">
        <v>49</v>
      </c>
      <c r="G25" s="7" t="s">
        <v>57</v>
      </c>
      <c r="H25" s="9">
        <v>50000</v>
      </c>
      <c r="I25" s="10">
        <v>30</v>
      </c>
      <c r="J25" s="9">
        <f>(H25/30)*I25</f>
        <v>50000</v>
      </c>
      <c r="K25" s="11">
        <f>1854-1854</f>
        <v>0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"/>
        <v>2980</v>
      </c>
      <c r="R25" s="11">
        <f t="shared" si="2"/>
        <v>47020</v>
      </c>
    </row>
    <row r="26" spans="2:18" s="2" customFormat="1" ht="22.5" customHeight="1" x14ac:dyDescent="0.2">
      <c r="B26" s="7" t="s">
        <v>93</v>
      </c>
      <c r="C26" s="8" t="s">
        <v>40</v>
      </c>
      <c r="D26" s="7" t="s">
        <v>54</v>
      </c>
      <c r="E26" s="8" t="s">
        <v>39</v>
      </c>
      <c r="F26" s="7" t="s">
        <v>16</v>
      </c>
      <c r="G26" s="7" t="s">
        <v>63</v>
      </c>
      <c r="H26" s="9">
        <v>31500</v>
      </c>
      <c r="I26" s="10">
        <v>30</v>
      </c>
      <c r="J26" s="9">
        <f t="shared" si="0"/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"/>
        <v>1886.65</v>
      </c>
      <c r="R26" s="11">
        <f t="shared" si="2"/>
        <v>29613.35</v>
      </c>
    </row>
    <row r="27" spans="2:18" s="2" customFormat="1" ht="22.5" customHeight="1" x14ac:dyDescent="0.2">
      <c r="B27" s="7" t="s">
        <v>92</v>
      </c>
      <c r="C27" s="8" t="s">
        <v>40</v>
      </c>
      <c r="D27" s="7" t="s">
        <v>54</v>
      </c>
      <c r="E27" s="8" t="s">
        <v>39</v>
      </c>
      <c r="F27" s="7" t="s">
        <v>50</v>
      </c>
      <c r="G27" s="7" t="s">
        <v>63</v>
      </c>
      <c r="H27" s="9">
        <v>31500</v>
      </c>
      <c r="I27" s="10">
        <v>30</v>
      </c>
      <c r="J27" s="9">
        <f t="shared" ref="J27" si="11"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ref="Q27" si="12">K27+L27+M27+N27+O27+P27</f>
        <v>1886.65</v>
      </c>
      <c r="R27" s="11">
        <f t="shared" ref="R27" si="13">J27-Q27</f>
        <v>29613.35</v>
      </c>
    </row>
    <row r="28" spans="2:18" s="2" customFormat="1" ht="22.5" customHeight="1" x14ac:dyDescent="0.2">
      <c r="B28" s="7" t="s">
        <v>1</v>
      </c>
      <c r="C28" s="8" t="s">
        <v>40</v>
      </c>
      <c r="D28" s="7" t="s">
        <v>5</v>
      </c>
      <c r="E28" s="8" t="s">
        <v>39</v>
      </c>
      <c r="F28" s="7" t="s">
        <v>48</v>
      </c>
      <c r="G28" s="7" t="s">
        <v>56</v>
      </c>
      <c r="H28" s="9">
        <v>28350</v>
      </c>
      <c r="I28" s="10">
        <v>30</v>
      </c>
      <c r="J28" s="9">
        <f>(H28/30)*I28</f>
        <v>28350</v>
      </c>
      <c r="K28" s="11">
        <v>0</v>
      </c>
      <c r="L28" s="11">
        <v>861.84</v>
      </c>
      <c r="M28" s="11">
        <v>1512.45</v>
      </c>
      <c r="N28" s="11">
        <v>813.64499999999998</v>
      </c>
      <c r="O28" s="11">
        <v>4993.93</v>
      </c>
      <c r="P28" s="11">
        <v>25</v>
      </c>
      <c r="Q28" s="11">
        <f t="shared" si="1"/>
        <v>8206.8649999999998</v>
      </c>
      <c r="R28" s="11">
        <f t="shared" si="2"/>
        <v>20143.135000000002</v>
      </c>
    </row>
    <row r="29" spans="2:18" s="2" customFormat="1" ht="22.5" customHeight="1" x14ac:dyDescent="0.2">
      <c r="B29" s="7" t="s">
        <v>79</v>
      </c>
      <c r="C29" s="8" t="s">
        <v>38</v>
      </c>
      <c r="D29" s="7" t="s">
        <v>9</v>
      </c>
      <c r="E29" s="8" t="s">
        <v>43</v>
      </c>
      <c r="F29" s="7" t="s">
        <v>52</v>
      </c>
      <c r="G29" s="7" t="s">
        <v>63</v>
      </c>
      <c r="H29" s="9">
        <v>22000</v>
      </c>
      <c r="I29" s="10">
        <v>30</v>
      </c>
      <c r="J29" s="9">
        <f t="shared" si="0"/>
        <v>22000</v>
      </c>
      <c r="K29" s="11">
        <v>0</v>
      </c>
      <c r="L29" s="11">
        <v>668.8</v>
      </c>
      <c r="M29" s="11"/>
      <c r="N29" s="11">
        <v>631.4</v>
      </c>
      <c r="O29" s="11">
        <v>4690.7700000000004</v>
      </c>
      <c r="P29" s="11">
        <v>25</v>
      </c>
      <c r="Q29" s="11">
        <f t="shared" si="1"/>
        <v>6015.97</v>
      </c>
      <c r="R29" s="11">
        <f t="shared" si="2"/>
        <v>15984.029999999999</v>
      </c>
    </row>
    <row r="30" spans="2:18" s="2" customFormat="1" ht="22.5" customHeight="1" x14ac:dyDescent="0.2">
      <c r="B30" s="7" t="s">
        <v>88</v>
      </c>
      <c r="C30" s="8" t="s">
        <v>40</v>
      </c>
      <c r="D30" s="7" t="s">
        <v>7</v>
      </c>
      <c r="E30" s="8" t="s">
        <v>43</v>
      </c>
      <c r="F30" s="7" t="s">
        <v>52</v>
      </c>
      <c r="G30" s="7" t="s">
        <v>63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/>
      <c r="P30" s="11">
        <v>25</v>
      </c>
      <c r="Q30" s="11">
        <f t="shared" si="1"/>
        <v>1000.1500000000001</v>
      </c>
      <c r="R30" s="11">
        <f t="shared" si="2"/>
        <v>15499.85</v>
      </c>
    </row>
    <row r="31" spans="2:18" s="2" customFormat="1" ht="22.5" customHeight="1" x14ac:dyDescent="0.2">
      <c r="B31" s="7" t="s">
        <v>80</v>
      </c>
      <c r="C31" s="8" t="s">
        <v>40</v>
      </c>
      <c r="D31" s="7" t="s">
        <v>7</v>
      </c>
      <c r="E31" s="8" t="s">
        <v>43</v>
      </c>
      <c r="F31" s="7" t="s">
        <v>52</v>
      </c>
      <c r="G31" s="7" t="s">
        <v>63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>
        <v>1000</v>
      </c>
      <c r="P31" s="11">
        <v>125</v>
      </c>
      <c r="Q31" s="11">
        <f t="shared" si="1"/>
        <v>2100.15</v>
      </c>
      <c r="R31" s="11">
        <f t="shared" si="2"/>
        <v>14399.85</v>
      </c>
    </row>
    <row r="32" spans="2:18" s="2" customFormat="1" ht="22.5" customHeight="1" x14ac:dyDescent="0.2">
      <c r="B32" s="7" t="s">
        <v>89</v>
      </c>
      <c r="C32" s="8" t="s">
        <v>40</v>
      </c>
      <c r="D32" s="7" t="s">
        <v>7</v>
      </c>
      <c r="E32" s="8" t="s">
        <v>43</v>
      </c>
      <c r="F32" s="7" t="s">
        <v>52</v>
      </c>
      <c r="G32" s="7" t="s">
        <v>63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>
        <v>1000</v>
      </c>
      <c r="P32" s="11">
        <v>25</v>
      </c>
      <c r="Q32" s="11">
        <f t="shared" si="1"/>
        <v>2000.15</v>
      </c>
      <c r="R32" s="11">
        <f t="shared" si="2"/>
        <v>14499.85</v>
      </c>
    </row>
    <row r="33" spans="2:18" s="2" customFormat="1" ht="22.5" customHeight="1" x14ac:dyDescent="0.2">
      <c r="B33" s="7" t="s">
        <v>17</v>
      </c>
      <c r="C33" s="8" t="s">
        <v>38</v>
      </c>
      <c r="D33" s="7" t="s">
        <v>8</v>
      </c>
      <c r="E33" s="8" t="s">
        <v>43</v>
      </c>
      <c r="F33" s="7" t="s">
        <v>52</v>
      </c>
      <c r="G33" s="7" t="s">
        <v>63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11235.28</v>
      </c>
      <c r="P33" s="11">
        <v>25</v>
      </c>
      <c r="Q33" s="11">
        <f t="shared" si="1"/>
        <v>12495.470000000001</v>
      </c>
      <c r="R33" s="11">
        <f t="shared" si="2"/>
        <v>8404.5299999999988</v>
      </c>
    </row>
    <row r="34" spans="2:18" s="2" customFormat="1" ht="22.5" customHeight="1" x14ac:dyDescent="0.2">
      <c r="B34" s="7" t="s">
        <v>2</v>
      </c>
      <c r="C34" s="8" t="s">
        <v>38</v>
      </c>
      <c r="D34" s="7" t="s">
        <v>8</v>
      </c>
      <c r="E34" s="8" t="s">
        <v>43</v>
      </c>
      <c r="F34" s="7" t="s">
        <v>52</v>
      </c>
      <c r="G34" s="7" t="s">
        <v>63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23</v>
      </c>
      <c r="C35" s="8" t="s">
        <v>38</v>
      </c>
      <c r="D35" s="7" t="s">
        <v>8</v>
      </c>
      <c r="E35" s="8" t="s">
        <v>43</v>
      </c>
      <c r="F35" s="7" t="s">
        <v>52</v>
      </c>
      <c r="G35" s="7" t="s">
        <v>63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si="1"/>
        <v>3260.19</v>
      </c>
      <c r="R35" s="11">
        <f t="shared" si="2"/>
        <v>17639.810000000001</v>
      </c>
    </row>
    <row r="36" spans="2:18" s="2" customFormat="1" x14ac:dyDescent="0.2">
      <c r="B36" s="28" t="s">
        <v>0</v>
      </c>
      <c r="C36" s="29"/>
      <c r="D36" s="29"/>
      <c r="E36" s="29"/>
      <c r="F36" s="29"/>
      <c r="G36" s="30"/>
      <c r="H36" s="12">
        <f>SUM(H7:H35)</f>
        <v>2000550</v>
      </c>
      <c r="I36" s="12"/>
      <c r="J36" s="12">
        <f t="shared" ref="J36:R36" si="14">SUM(J7:J35)</f>
        <v>2000550</v>
      </c>
      <c r="K36" s="12">
        <f t="shared" si="14"/>
        <v>214338.02</v>
      </c>
      <c r="L36" s="12">
        <f t="shared" si="14"/>
        <v>56271.919999999991</v>
      </c>
      <c r="M36" s="12">
        <f t="shared" si="14"/>
        <v>4537.3500000000004</v>
      </c>
      <c r="N36" s="12">
        <f t="shared" si="14"/>
        <v>57415.785000000018</v>
      </c>
      <c r="O36" s="12">
        <f t="shared" si="14"/>
        <v>38205.86</v>
      </c>
      <c r="P36" s="12">
        <f t="shared" si="14"/>
        <v>825</v>
      </c>
      <c r="Q36" s="12">
        <f t="shared" si="14"/>
        <v>371593.93500000006</v>
      </c>
      <c r="R36" s="12">
        <f t="shared" si="14"/>
        <v>1628956.0650000006</v>
      </c>
    </row>
    <row r="37" spans="2:18" s="15" customFormat="1" ht="15.95" customHeight="1" x14ac:dyDescent="0.2"/>
    <row r="38" spans="2:18" s="2" customForma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4"/>
      <c r="P38" s="14"/>
      <c r="Q38" s="14"/>
      <c r="R38" s="14"/>
    </row>
    <row r="39" spans="2:18" s="2" customFormat="1" ht="33.75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2:18" s="2" customFormat="1" ht="23.45" customHeight="1" x14ac:dyDescent="0.2">
      <c r="B40" s="16" t="s">
        <v>64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s="2" customFormat="1" ht="21" customHeight="1" x14ac:dyDescent="0.2">
      <c r="B41" s="13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C44" s="13"/>
      <c r="D44" s="4"/>
      <c r="E44" s="13"/>
      <c r="F44" s="4"/>
      <c r="G44" s="4"/>
      <c r="H44" s="4"/>
      <c r="I44" s="4"/>
      <c r="J44" s="4"/>
      <c r="K44" s="4"/>
      <c r="L44" s="4"/>
      <c r="M44" s="4"/>
      <c r="N44" s="17"/>
      <c r="O44" s="17"/>
      <c r="P44" s="17"/>
      <c r="Q44" s="17"/>
      <c r="R44" s="17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</sheetData>
  <mergeCells count="20">
    <mergeCell ref="B36:G36"/>
    <mergeCell ref="B39:R39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2022-11-10T15:55:06Z</dcterms:modified>
</cp:coreProperties>
</file>