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\2021\"/>
    </mc:Choice>
  </mc:AlternateContent>
  <bookViews>
    <workbookView xWindow="0" yWindow="0" windowWidth="24000" windowHeight="9435" tabRatio="493"/>
  </bookViews>
  <sheets>
    <sheet name="Empleados fijos" sheetId="2" r:id="rId1"/>
  </sheets>
  <definedNames>
    <definedName name="Print_Area" localSheetId="0">'Empleados fijos'!$A$1:$P$53</definedName>
    <definedName name="Print_Titles" localSheetId="0">'Empleados fijos'!$1:$16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2" l="1"/>
  <c r="M38" i="2"/>
  <c r="P38" i="2" s="1"/>
  <c r="M44" i="2"/>
  <c r="P44" i="2" s="1"/>
  <c r="M22" i="2" l="1"/>
  <c r="P22" i="2" s="1"/>
  <c r="J46" i="2" l="1"/>
  <c r="N46" i="2"/>
  <c r="O41" i="2" l="1"/>
  <c r="O46" i="2" l="1"/>
  <c r="I46" i="2" l="1"/>
  <c r="M37" i="2" l="1"/>
  <c r="P37" i="2" s="1"/>
  <c r="K46" i="2" l="1"/>
  <c r="M45" i="2"/>
  <c r="P45" i="2" s="1"/>
  <c r="M43" i="2"/>
  <c r="P43" i="2" s="1"/>
  <c r="M42" i="2"/>
  <c r="P42" i="2" s="1"/>
  <c r="M41" i="2"/>
  <c r="P41" i="2" s="1"/>
  <c r="M40" i="2"/>
  <c r="P40" i="2" s="1"/>
  <c r="M39" i="2"/>
  <c r="P39" i="2" s="1"/>
  <c r="M34" i="2"/>
  <c r="P34" i="2" s="1"/>
  <c r="M36" i="2"/>
  <c r="P36" i="2" s="1"/>
  <c r="M35" i="2"/>
  <c r="P35" i="2" s="1"/>
  <c r="M24" i="2"/>
  <c r="P24" i="2" s="1"/>
  <c r="M33" i="2"/>
  <c r="P33" i="2" s="1"/>
  <c r="M32" i="2"/>
  <c r="P32" i="2" s="1"/>
  <c r="M27" i="2"/>
  <c r="P27" i="2" s="1"/>
  <c r="M28" i="2"/>
  <c r="P28" i="2" s="1"/>
  <c r="M30" i="2"/>
  <c r="P30" i="2" s="1"/>
  <c r="M29" i="2"/>
  <c r="P29" i="2" s="1"/>
  <c r="M26" i="2"/>
  <c r="P26" i="2" s="1"/>
  <c r="M25" i="2"/>
  <c r="P25" i="2" s="1"/>
  <c r="M23" i="2"/>
  <c r="P23" i="2" s="1"/>
  <c r="M21" i="2"/>
  <c r="P21" i="2" s="1"/>
  <c r="M19" i="2"/>
  <c r="P19" i="2" s="1"/>
  <c r="M20" i="2"/>
  <c r="P20" i="2" s="1"/>
  <c r="M18" i="2"/>
  <c r="P18" i="2" s="1"/>
  <c r="M17" i="2"/>
  <c r="P17" i="2" s="1"/>
  <c r="L46" i="2" l="1"/>
  <c r="M31" i="2"/>
  <c r="P31" i="2" s="1"/>
  <c r="P46" i="2" s="1"/>
  <c r="M46" i="2" l="1"/>
</calcChain>
</file>

<file path=xl/sharedStrings.xml><?xml version="1.0" encoding="utf-8"?>
<sst xmlns="http://schemas.openxmlformats.org/spreadsheetml/2006/main" count="197" uniqueCount="94">
  <si>
    <t>Empleado (2.87%)</t>
  </si>
  <si>
    <t>Empleado (3.04%)</t>
  </si>
  <si>
    <t>Seguridad Social (LEY 87-01)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</si>
  <si>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</si>
  <si>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</si>
  <si>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</si>
  <si>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</si>
  <si>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</si>
  <si>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</si>
  <si>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</si>
  <si>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</si>
  <si>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</si>
  <si>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</si>
  <si>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</si>
  <si>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</si>
  <si>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</si>
  <si>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</si>
  <si>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</si>
  <si>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</si>
  <si>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</si>
  <si>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Comisión</t>
  </si>
  <si>
    <t>Recursos Humanos</t>
  </si>
  <si>
    <t>Comisionado</t>
  </si>
  <si>
    <t>Comisionada</t>
  </si>
  <si>
    <t>Asistente Presidente</t>
  </si>
  <si>
    <t>Recepcionista</t>
  </si>
  <si>
    <t>Analista I</t>
  </si>
  <si>
    <t>Conserje</t>
  </si>
  <si>
    <t>Chofer</t>
  </si>
  <si>
    <t>Mensajero</t>
  </si>
  <si>
    <t>Fijo</t>
  </si>
  <si>
    <t>Comisión Reguladora de Prácticas Desleales en el Comercio y sobre Medidas de Salvaguardias</t>
  </si>
  <si>
    <t>Técnico de Compras</t>
  </si>
  <si>
    <t>Argen Santana Sánchez</t>
  </si>
  <si>
    <t xml:space="preserve">IS/R              (Ley 11-92)     </t>
  </si>
  <si>
    <t xml:space="preserve">Registro Dependientes Adicionales </t>
  </si>
  <si>
    <t>TOTAL                       TSS</t>
  </si>
  <si>
    <t>OTRAS RETENCIONES</t>
  </si>
  <si>
    <t>Analista de Planificación</t>
  </si>
  <si>
    <t>Paola Vásquez Medina</t>
  </si>
  <si>
    <t>Carlos Julio Martínez</t>
  </si>
  <si>
    <t xml:space="preserve">Paola Massiel Andújar </t>
  </si>
  <si>
    <t>Presidenta</t>
  </si>
  <si>
    <t>Asistente Comisionados</t>
  </si>
  <si>
    <t>Dpto. Adm. Y Fin.</t>
  </si>
  <si>
    <t>Dpto. Planificación</t>
  </si>
  <si>
    <t>Dpto. Investigación</t>
  </si>
  <si>
    <t>Serv. Generales</t>
  </si>
  <si>
    <t>Cristian Beltre Tiburcio</t>
  </si>
  <si>
    <t>Annabelle Tatis Sención</t>
  </si>
  <si>
    <t>Francisco Santana</t>
  </si>
  <si>
    <t>Tecnologia de la Información</t>
  </si>
  <si>
    <t>Enc. Tecnologia de la Información</t>
  </si>
  <si>
    <t>Gabriela Calderán Mieses</t>
  </si>
  <si>
    <t>Yomayri Aracena De La Rosa</t>
  </si>
  <si>
    <t>Alba Agustina Reverino</t>
  </si>
  <si>
    <t>Martha Mireya Sanchez Mejia</t>
  </si>
  <si>
    <t>RAI</t>
  </si>
  <si>
    <t>Oficina de Acceso a la Inf.</t>
  </si>
  <si>
    <t>Víctor Gabriel Cuevas Cruz</t>
  </si>
  <si>
    <t>Analista Legal</t>
  </si>
  <si>
    <t>Pedro de Jesus Jiménez</t>
  </si>
  <si>
    <t>Jomary Violeta Morales</t>
  </si>
  <si>
    <t>Enc. Depto. Administrativo y Finan</t>
  </si>
  <si>
    <t>Enc. Div. De Recursos Humanos</t>
  </si>
  <si>
    <t>Auxiliar Administrativo</t>
  </si>
  <si>
    <t>Enc. Depto. De Investigación</t>
  </si>
  <si>
    <t>COOPEMIC</t>
  </si>
  <si>
    <t>Jose Antonio Almonte</t>
  </si>
  <si>
    <t>Técnico Administrativo</t>
  </si>
  <si>
    <t>María del Pilar Peña Plasencia</t>
  </si>
  <si>
    <t>Secretaria Presidente</t>
  </si>
  <si>
    <t>Kisairis Lara Mejía</t>
  </si>
  <si>
    <t>Carlos Esteban Coronado</t>
  </si>
  <si>
    <t>Secretaria DEI</t>
  </si>
  <si>
    <t>Rocio A. Encarnacion</t>
  </si>
  <si>
    <t>Angers Sanchez Reyes</t>
  </si>
  <si>
    <t>Mes de Julio 2021</t>
  </si>
  <si>
    <t>Luis Trinidad Miliano</t>
  </si>
  <si>
    <t>Paola Andujar</t>
  </si>
  <si>
    <t>Encargada de la División de Recursos Humanos</t>
  </si>
  <si>
    <t>Libre Nombramiento</t>
  </si>
  <si>
    <t>Carrera Administrativa</t>
  </si>
  <si>
    <t>Esatus Simplificados</t>
  </si>
  <si>
    <t>GRUPO OCUPACIONAL</t>
  </si>
  <si>
    <t>SEXO</t>
  </si>
  <si>
    <t>F</t>
  </si>
  <si>
    <t>M</t>
  </si>
  <si>
    <t>V</t>
  </si>
  <si>
    <t>lll</t>
  </si>
  <si>
    <t>ll</t>
  </si>
  <si>
    <t>l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</si>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</sst>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8"/>
      <name val="Arial"/>
      <family val="2"/>
    </font>
    <font>
      <b/>
      <sz val="2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3" fontId="3" fillId="0" borderId="1" xfId="1" applyFont="1" applyBorder="1" applyAlignment="1"/>
    <xf numFmtId="4" fontId="3" fillId="5" borderId="2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43" fontId="3" fillId="0" borderId="1" xfId="1" applyFont="1" applyFill="1" applyBorder="1" applyAlignment="1"/>
    <xf numFmtId="0" fontId="3" fillId="0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4" fontId="3" fillId="5" borderId="7" xfId="0" applyNumberFormat="1" applyFont="1" applyFill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</cellXfs>
  <cellStyles count="6">
    <cellStyle name="Millares" xfId="1" builtinId="3"/>
    <cellStyle name="Millares 2" xfId="2"/>
    <cellStyle name="Normal" xfId="0" builtinId="0"/>
    <cellStyle name="Normal 2" xfId="3"/>
    <cellStyle name="Normal 2 2" xf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700091</xdr:colOff>
      <xdr:row>0</xdr:row>
      <xdr:rowOff>14288</xdr:rowOff>
    </xdr:from>
    <xdr:to>
      <xdr:col>7</xdr:col>
      <xdr:colOff>2152195</xdr:colOff>
      <xdr:row>7</xdr:row>
      <xdr:rowOff>161926</xdr:rowOff>
    </xdr:to>
    <xdr:pic>
      <xdr:nvPicPr>
        <xdr:cNvPr id="2" name="1 Imagen" descr="Logo CDC.bmp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20791" y="14288"/>
          <a:ext cx="4442954" cy="2643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48"/>
  <sheetViews>
    <sheetView tabSelected="1" topLeftCell="A20" zoomScale="50" zoomScaleNormal="50" zoomScaleSheetLayoutView="20" zoomScalePageLayoutView="50" workbookViewId="0">
      <selection activeCell="G37" sqref="G37"/>
    </sheetView>
  </sheetViews>
  <sheetFormatPr baseColWidth="10" defaultColWidth="9.140625" defaultRowHeight="27" x14ac:dyDescent="0.2"/>
  <cols>
    <col min="1" max="1" width="19.5703125" style="15" bestFit="1" customWidth="1"/>
    <col min="2" max="2" width="78.7109375" style="3" customWidth="1"/>
    <col min="3" max="3" width="13.85546875" style="3" bestFit="1" customWidth="1"/>
    <col min="4" max="4" width="57" style="3" bestFit="1" customWidth="1"/>
    <col min="5" max="5" width="51.85546875" style="3" bestFit="1" customWidth="1"/>
    <col min="6" max="6" width="68.140625" style="3" bestFit="1" customWidth="1"/>
    <col min="7" max="7" width="44.7109375" style="3" bestFit="1" customWidth="1"/>
    <col min="8" max="8" width="42.42578125" style="3" bestFit="1" customWidth="1"/>
    <col min="9" max="9" width="49.5703125" style="15" bestFit="1" customWidth="1"/>
    <col min="10" max="10" width="38.7109375" style="15" bestFit="1" customWidth="1"/>
    <col min="11" max="11" width="50.7109375" style="15" bestFit="1" customWidth="1"/>
    <col min="12" max="12" width="38.7109375" style="15" bestFit="1" customWidth="1"/>
    <col min="13" max="13" width="22.7109375" style="15" bestFit="1" customWidth="1"/>
    <col min="14" max="14" width="26.140625" style="15" bestFit="1" customWidth="1"/>
    <col min="15" max="15" width="51" style="15" bestFit="1" customWidth="1"/>
    <col min="16" max="16" width="40.7109375" style="15" bestFit="1" customWidth="1"/>
    <col min="17" max="73" width="9.140625" style="1"/>
    <col min="74" max="16384" width="9.140625" style="3"/>
  </cols>
  <sheetData>
    <row r="1" spans="1:16" s="1" customFormat="1" x14ac:dyDescent="0.2"/>
    <row r="2" spans="1:16" s="1" customFormat="1" x14ac:dyDescent="0.2"/>
    <row r="3" spans="1:16" s="1" customFormat="1" ht="27.75" x14ac:dyDescent="0.2">
      <c r="I3" s="2"/>
    </row>
    <row r="4" spans="1:16" s="1" customFormat="1" ht="27.75" x14ac:dyDescent="0.2">
      <c r="I4" s="2"/>
    </row>
    <row r="5" spans="1:16" s="1" customFormat="1" ht="27.75" x14ac:dyDescent="0.2">
      <c r="I5" s="2"/>
    </row>
    <row r="6" spans="1:16" s="1" customFormat="1" ht="27.75" x14ac:dyDescent="0.2">
      <c r="I6" s="2"/>
    </row>
    <row r="7" spans="1:16" s="1" customFormat="1" ht="27.75" x14ac:dyDescent="0.2">
      <c r="I7" s="2"/>
    </row>
    <row r="8" spans="1:16" s="1" customFormat="1" ht="13.5" customHeight="1" x14ac:dyDescent="0.2"/>
    <row r="9" spans="1:16" s="1" customFormat="1" ht="7.5" customHeight="1" x14ac:dyDescent="0.2"/>
    <row r="10" spans="1:16" s="1" customFormat="1" ht="33.75" x14ac:dyDescent="0.2">
      <c r="A10" s="31" t="s">
        <v>31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s="1" customFormat="1" ht="33.75" x14ac:dyDescent="0.2">
      <c r="A11" s="31" t="s">
        <v>5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s="1" customFormat="1" ht="33.75" x14ac:dyDescent="0.2">
      <c r="A12" s="32" t="s">
        <v>77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s="1" customFormat="1" ht="17.25" customHeight="1" x14ac:dyDescent="0.2"/>
    <row r="14" spans="1:16" ht="41.25" customHeight="1" x14ac:dyDescent="0.2">
      <c r="A14" s="30" t="s">
        <v>8</v>
      </c>
      <c r="B14" s="33" t="s">
        <v>3</v>
      </c>
      <c r="C14" s="33" t="s">
        <v>85</v>
      </c>
      <c r="D14" s="33" t="s">
        <v>10</v>
      </c>
      <c r="E14" s="33" t="s">
        <v>84</v>
      </c>
      <c r="F14" s="33" t="s">
        <v>4</v>
      </c>
      <c r="G14" s="33" t="s">
        <v>9</v>
      </c>
      <c r="H14" s="34" t="s">
        <v>6</v>
      </c>
      <c r="I14" s="30" t="s">
        <v>34</v>
      </c>
      <c r="J14" s="35" t="s">
        <v>2</v>
      </c>
      <c r="K14" s="35"/>
      <c r="L14" s="35"/>
      <c r="M14" s="35"/>
      <c r="N14" s="36" t="s">
        <v>67</v>
      </c>
      <c r="O14" s="30" t="s">
        <v>37</v>
      </c>
      <c r="P14" s="30" t="s">
        <v>7</v>
      </c>
    </row>
    <row r="15" spans="1:16" ht="27" customHeight="1" x14ac:dyDescent="0.2">
      <c r="A15" s="30"/>
      <c r="B15" s="33"/>
      <c r="C15" s="33"/>
      <c r="D15" s="33"/>
      <c r="E15" s="33"/>
      <c r="F15" s="33"/>
      <c r="G15" s="33"/>
      <c r="H15" s="34"/>
      <c r="I15" s="30"/>
      <c r="J15" s="30" t="s">
        <v>1</v>
      </c>
      <c r="K15" s="30" t="s">
        <v>35</v>
      </c>
      <c r="L15" s="30" t="s">
        <v>0</v>
      </c>
      <c r="M15" s="30" t="s">
        <v>36</v>
      </c>
      <c r="N15" s="37"/>
      <c r="O15" s="30"/>
      <c r="P15" s="30"/>
    </row>
    <row r="16" spans="1:16" ht="69.75" customHeight="1" x14ac:dyDescent="0.2">
      <c r="A16" s="30"/>
      <c r="B16" s="33"/>
      <c r="C16" s="33"/>
      <c r="D16" s="33"/>
      <c r="E16" s="33"/>
      <c r="F16" s="33"/>
      <c r="G16" s="33"/>
      <c r="H16" s="34"/>
      <c r="I16" s="30"/>
      <c r="J16" s="30"/>
      <c r="K16" s="30"/>
      <c r="L16" s="30"/>
      <c r="M16" s="30"/>
      <c r="N16" s="38"/>
      <c r="O16" s="30"/>
      <c r="P16" s="30"/>
    </row>
    <row r="17" spans="1:16" s="7" customFormat="1" x14ac:dyDescent="0.2">
      <c r="A17" s="21">
        <v>1</v>
      </c>
      <c r="B17" s="22" t="s">
        <v>39</v>
      </c>
      <c r="C17" s="29" t="s">
        <v>86</v>
      </c>
      <c r="D17" s="22" t="s">
        <v>20</v>
      </c>
      <c r="E17" s="29" t="s">
        <v>88</v>
      </c>
      <c r="F17" s="22" t="s">
        <v>42</v>
      </c>
      <c r="G17" s="4" t="s">
        <v>81</v>
      </c>
      <c r="H17" s="24">
        <v>235000</v>
      </c>
      <c r="I17" s="6">
        <v>44324.58</v>
      </c>
      <c r="J17" s="6">
        <v>4098.53</v>
      </c>
      <c r="K17" s="6">
        <v>1190.1199999999999</v>
      </c>
      <c r="L17" s="6">
        <v>6744.5</v>
      </c>
      <c r="M17" s="6">
        <f>J17+K17+L17</f>
        <v>12033.15</v>
      </c>
      <c r="N17" s="6"/>
      <c r="O17" s="6"/>
      <c r="P17" s="23">
        <f>H17-I17-M17-N17-O17</f>
        <v>178642.27</v>
      </c>
    </row>
    <row r="18" spans="1:16" s="1" customFormat="1" x14ac:dyDescent="0.2">
      <c r="A18" s="16">
        <v>2</v>
      </c>
      <c r="B18" s="4" t="s">
        <v>12</v>
      </c>
      <c r="C18" s="29" t="s">
        <v>86</v>
      </c>
      <c r="D18" s="4" t="s">
        <v>20</v>
      </c>
      <c r="E18" s="29" t="s">
        <v>88</v>
      </c>
      <c r="F18" s="4" t="s">
        <v>23</v>
      </c>
      <c r="G18" s="4" t="s">
        <v>81</v>
      </c>
      <c r="H18" s="25">
        <v>200000</v>
      </c>
      <c r="I18" s="6">
        <v>36123.24</v>
      </c>
      <c r="J18" s="6">
        <v>4098.53</v>
      </c>
      <c r="K18" s="6"/>
      <c r="L18" s="6">
        <v>5740</v>
      </c>
      <c r="M18" s="6">
        <f t="shared" ref="M18:M45" si="0">J18+K18+L18</f>
        <v>9838.5299999999988</v>
      </c>
      <c r="N18" s="6"/>
      <c r="O18" s="6"/>
      <c r="P18" s="23">
        <f t="shared" ref="P18:P45" si="1">H18-I18-M18-N18-O18</f>
        <v>154038.23000000001</v>
      </c>
    </row>
    <row r="19" spans="1:16" s="1" customFormat="1" x14ac:dyDescent="0.2">
      <c r="A19" s="16">
        <v>3</v>
      </c>
      <c r="B19" s="4" t="s">
        <v>48</v>
      </c>
      <c r="C19" s="29" t="s">
        <v>87</v>
      </c>
      <c r="D19" s="4" t="s">
        <v>20</v>
      </c>
      <c r="E19" s="29" t="s">
        <v>88</v>
      </c>
      <c r="F19" s="4" t="s">
        <v>22</v>
      </c>
      <c r="G19" s="4" t="s">
        <v>81</v>
      </c>
      <c r="H19" s="25">
        <v>200000</v>
      </c>
      <c r="I19" s="6">
        <v>36123.24</v>
      </c>
      <c r="J19" s="6">
        <v>4098.53</v>
      </c>
      <c r="K19" s="6"/>
      <c r="L19" s="6">
        <v>5740</v>
      </c>
      <c r="M19" s="6">
        <f t="shared" ref="M19:M24" si="2">J19+K19+L19</f>
        <v>9838.5299999999988</v>
      </c>
      <c r="N19" s="6"/>
      <c r="O19" s="6"/>
      <c r="P19" s="23">
        <f t="shared" si="1"/>
        <v>154038.23000000001</v>
      </c>
    </row>
    <row r="20" spans="1:16" s="1" customFormat="1" x14ac:dyDescent="0.2">
      <c r="A20" s="21">
        <v>4</v>
      </c>
      <c r="B20" s="4" t="s">
        <v>40</v>
      </c>
      <c r="C20" s="29" t="s">
        <v>87</v>
      </c>
      <c r="D20" s="4" t="s">
        <v>20</v>
      </c>
      <c r="E20" s="29" t="s">
        <v>88</v>
      </c>
      <c r="F20" s="4" t="s">
        <v>22</v>
      </c>
      <c r="G20" s="4" t="s">
        <v>81</v>
      </c>
      <c r="H20" s="25">
        <v>200000</v>
      </c>
      <c r="I20" s="6">
        <v>36123.24</v>
      </c>
      <c r="J20" s="6">
        <v>4098.53</v>
      </c>
      <c r="K20" s="6"/>
      <c r="L20" s="6">
        <v>5740</v>
      </c>
      <c r="M20" s="6">
        <f t="shared" si="2"/>
        <v>9838.5299999999988</v>
      </c>
      <c r="N20" s="6"/>
      <c r="O20" s="6"/>
      <c r="P20" s="23">
        <f t="shared" si="1"/>
        <v>154038.23000000001</v>
      </c>
    </row>
    <row r="21" spans="1:16" s="1" customFormat="1" x14ac:dyDescent="0.2">
      <c r="A21" s="16">
        <v>5</v>
      </c>
      <c r="B21" s="4" t="s">
        <v>49</v>
      </c>
      <c r="C21" s="29" t="s">
        <v>86</v>
      </c>
      <c r="D21" s="4" t="s">
        <v>20</v>
      </c>
      <c r="E21" s="29" t="s">
        <v>88</v>
      </c>
      <c r="F21" s="4" t="s">
        <v>24</v>
      </c>
      <c r="G21" s="4" t="s">
        <v>82</v>
      </c>
      <c r="H21" s="25">
        <v>70000</v>
      </c>
      <c r="I21" s="6">
        <v>5368.48</v>
      </c>
      <c r="J21" s="6">
        <v>2128</v>
      </c>
      <c r="K21" s="6"/>
      <c r="L21" s="6">
        <v>2009</v>
      </c>
      <c r="M21" s="6">
        <f t="shared" si="2"/>
        <v>4137</v>
      </c>
      <c r="N21" s="6"/>
      <c r="O21" s="6"/>
      <c r="P21" s="23">
        <f t="shared" si="1"/>
        <v>60494.520000000004</v>
      </c>
    </row>
    <row r="22" spans="1:16" s="1" customFormat="1" ht="28.5" customHeight="1" x14ac:dyDescent="0.2">
      <c r="A22" s="21">
        <v>6</v>
      </c>
      <c r="B22" s="4" t="s">
        <v>70</v>
      </c>
      <c r="C22" s="29" t="s">
        <v>86</v>
      </c>
      <c r="D22" s="4" t="s">
        <v>20</v>
      </c>
      <c r="E22" s="29" t="s">
        <v>88</v>
      </c>
      <c r="F22" s="4" t="s">
        <v>71</v>
      </c>
      <c r="G22" s="4" t="s">
        <v>30</v>
      </c>
      <c r="H22" s="25">
        <v>40000</v>
      </c>
      <c r="I22" s="6">
        <v>442.65</v>
      </c>
      <c r="J22" s="6">
        <v>1216</v>
      </c>
      <c r="K22" s="6"/>
      <c r="L22" s="6">
        <v>1148</v>
      </c>
      <c r="M22" s="6">
        <f t="shared" si="2"/>
        <v>2364</v>
      </c>
      <c r="N22" s="6"/>
      <c r="O22" s="6"/>
      <c r="P22" s="23">
        <f t="shared" si="1"/>
        <v>37193.35</v>
      </c>
    </row>
    <row r="23" spans="1:16" s="1" customFormat="1" x14ac:dyDescent="0.2">
      <c r="A23" s="16">
        <v>7</v>
      </c>
      <c r="B23" s="4" t="s">
        <v>72</v>
      </c>
      <c r="C23" s="29" t="s">
        <v>86</v>
      </c>
      <c r="D23" s="4" t="s">
        <v>20</v>
      </c>
      <c r="E23" s="29" t="s">
        <v>88</v>
      </c>
      <c r="F23" s="4" t="s">
        <v>43</v>
      </c>
      <c r="G23" s="4" t="s">
        <v>82</v>
      </c>
      <c r="H23" s="25">
        <v>55000</v>
      </c>
      <c r="I23" s="6">
        <v>2559.6799999999998</v>
      </c>
      <c r="J23" s="6">
        <v>1672</v>
      </c>
      <c r="K23" s="6"/>
      <c r="L23" s="6">
        <v>1578.5</v>
      </c>
      <c r="M23" s="6">
        <f t="shared" si="2"/>
        <v>3250.5</v>
      </c>
      <c r="N23" s="6"/>
      <c r="O23" s="6"/>
      <c r="P23" s="23">
        <f t="shared" si="1"/>
        <v>49189.82</v>
      </c>
    </row>
    <row r="24" spans="1:16" s="1" customFormat="1" x14ac:dyDescent="0.35">
      <c r="A24" s="16">
        <v>8</v>
      </c>
      <c r="B24" s="4" t="s">
        <v>62</v>
      </c>
      <c r="C24" s="29" t="s">
        <v>86</v>
      </c>
      <c r="D24" s="4" t="s">
        <v>46</v>
      </c>
      <c r="E24" s="29" t="s">
        <v>88</v>
      </c>
      <c r="F24" s="4" t="s">
        <v>66</v>
      </c>
      <c r="G24" s="4" t="s">
        <v>30</v>
      </c>
      <c r="H24" s="18">
        <v>150000</v>
      </c>
      <c r="I24" s="6">
        <v>23981.99</v>
      </c>
      <c r="J24" s="6">
        <v>4098.53</v>
      </c>
      <c r="K24" s="6"/>
      <c r="L24" s="6">
        <v>4305</v>
      </c>
      <c r="M24" s="6">
        <f t="shared" si="2"/>
        <v>8403.5299999999988</v>
      </c>
      <c r="N24" s="6"/>
      <c r="O24" s="6"/>
      <c r="P24" s="23">
        <f t="shared" si="1"/>
        <v>117614.48</v>
      </c>
    </row>
    <row r="25" spans="1:16" s="1" customFormat="1" x14ac:dyDescent="0.35">
      <c r="A25" s="21">
        <v>9</v>
      </c>
      <c r="B25" s="4" t="s">
        <v>56</v>
      </c>
      <c r="C25" s="29" t="s">
        <v>87</v>
      </c>
      <c r="D25" s="4" t="s">
        <v>58</v>
      </c>
      <c r="E25" s="29" t="s">
        <v>88</v>
      </c>
      <c r="F25" s="4" t="s">
        <v>57</v>
      </c>
      <c r="G25" s="4" t="s">
        <v>30</v>
      </c>
      <c r="H25" s="18">
        <v>50000</v>
      </c>
      <c r="I25" s="6">
        <v>1854</v>
      </c>
      <c r="J25" s="6">
        <v>1520</v>
      </c>
      <c r="K25" s="6"/>
      <c r="L25" s="6">
        <v>1435</v>
      </c>
      <c r="M25" s="6">
        <f>J25+K25+L25</f>
        <v>2955</v>
      </c>
      <c r="N25" s="6"/>
      <c r="O25" s="6"/>
      <c r="P25" s="23">
        <f t="shared" si="1"/>
        <v>45191</v>
      </c>
    </row>
    <row r="26" spans="1:16" s="1" customFormat="1" x14ac:dyDescent="0.35">
      <c r="A26" s="16">
        <v>10</v>
      </c>
      <c r="B26" s="4" t="s">
        <v>41</v>
      </c>
      <c r="C26" s="29" t="s">
        <v>86</v>
      </c>
      <c r="D26" s="4" t="s">
        <v>21</v>
      </c>
      <c r="E26" s="29" t="s">
        <v>88</v>
      </c>
      <c r="F26" s="4" t="s">
        <v>64</v>
      </c>
      <c r="G26" s="4" t="s">
        <v>30</v>
      </c>
      <c r="H26" s="18">
        <v>60000</v>
      </c>
      <c r="I26" s="6">
        <v>3486.68</v>
      </c>
      <c r="J26" s="6">
        <v>1824</v>
      </c>
      <c r="K26" s="6"/>
      <c r="L26" s="6">
        <v>1722</v>
      </c>
      <c r="M26" s="6">
        <f>J26+K26+L26</f>
        <v>3546</v>
      </c>
      <c r="N26" s="6"/>
      <c r="O26" s="6"/>
      <c r="P26" s="23">
        <f t="shared" si="1"/>
        <v>52967.32</v>
      </c>
    </row>
    <row r="27" spans="1:16" s="1" customFormat="1" x14ac:dyDescent="0.35">
      <c r="A27" s="21">
        <v>11</v>
      </c>
      <c r="B27" s="4" t="s">
        <v>14</v>
      </c>
      <c r="C27" s="29" t="s">
        <v>87</v>
      </c>
      <c r="D27" s="4" t="s">
        <v>21</v>
      </c>
      <c r="E27" s="29" t="s">
        <v>92</v>
      </c>
      <c r="F27" s="4" t="s">
        <v>25</v>
      </c>
      <c r="G27" s="4" t="s">
        <v>82</v>
      </c>
      <c r="H27" s="18">
        <v>28350</v>
      </c>
      <c r="I27" s="6">
        <v>0</v>
      </c>
      <c r="J27" s="6">
        <v>861.84</v>
      </c>
      <c r="K27" s="6">
        <v>1190.1199999999999</v>
      </c>
      <c r="L27" s="6">
        <v>813.64499999999998</v>
      </c>
      <c r="M27" s="6">
        <f>J27+K27+L27</f>
        <v>2865.605</v>
      </c>
      <c r="N27" s="6">
        <v>8975.7199999999993</v>
      </c>
      <c r="O27" s="6"/>
      <c r="P27" s="23">
        <f t="shared" si="1"/>
        <v>16508.675000000003</v>
      </c>
    </row>
    <row r="28" spans="1:16" s="1" customFormat="1" ht="30" customHeight="1" x14ac:dyDescent="0.2">
      <c r="A28" s="16">
        <v>12</v>
      </c>
      <c r="B28" s="4" t="s">
        <v>53</v>
      </c>
      <c r="C28" s="29" t="s">
        <v>87</v>
      </c>
      <c r="D28" s="4" t="s">
        <v>44</v>
      </c>
      <c r="E28" s="29" t="s">
        <v>88</v>
      </c>
      <c r="F28" s="4" t="s">
        <v>63</v>
      </c>
      <c r="G28" s="4" t="s">
        <v>30</v>
      </c>
      <c r="H28" s="26">
        <v>50000</v>
      </c>
      <c r="I28" s="6">
        <v>1854</v>
      </c>
      <c r="J28" s="6">
        <v>1520</v>
      </c>
      <c r="K28" s="6"/>
      <c r="L28" s="6">
        <v>1435</v>
      </c>
      <c r="M28" s="6">
        <f>J28+K28+L28</f>
        <v>2955</v>
      </c>
      <c r="N28" s="6"/>
      <c r="O28" s="6"/>
      <c r="P28" s="23">
        <f t="shared" si="1"/>
        <v>45191</v>
      </c>
    </row>
    <row r="29" spans="1:16" s="1" customFormat="1" x14ac:dyDescent="0.35">
      <c r="A29" s="16">
        <v>13</v>
      </c>
      <c r="B29" s="4" t="s">
        <v>68</v>
      </c>
      <c r="C29" s="29" t="s">
        <v>87</v>
      </c>
      <c r="D29" s="4" t="s">
        <v>44</v>
      </c>
      <c r="E29" s="29" t="s">
        <v>92</v>
      </c>
      <c r="F29" s="4" t="s">
        <v>65</v>
      </c>
      <c r="G29" s="4" t="s">
        <v>82</v>
      </c>
      <c r="H29" s="18">
        <v>35000</v>
      </c>
      <c r="I29" s="6">
        <v>0</v>
      </c>
      <c r="J29" s="6">
        <v>1064</v>
      </c>
      <c r="K29" s="6"/>
      <c r="L29" s="6">
        <v>1004.5</v>
      </c>
      <c r="M29" s="6">
        <f t="shared" si="0"/>
        <v>2068.5</v>
      </c>
      <c r="N29" s="6">
        <v>8792.2900000000009</v>
      </c>
      <c r="O29" s="6"/>
      <c r="P29" s="23">
        <f t="shared" si="1"/>
        <v>24139.21</v>
      </c>
    </row>
    <row r="30" spans="1:16" s="1" customFormat="1" x14ac:dyDescent="0.35">
      <c r="A30" s="21">
        <v>14</v>
      </c>
      <c r="B30" s="4" t="s">
        <v>33</v>
      </c>
      <c r="C30" s="29" t="s">
        <v>86</v>
      </c>
      <c r="D30" s="4" t="s">
        <v>44</v>
      </c>
      <c r="E30" s="29" t="s">
        <v>93</v>
      </c>
      <c r="F30" s="4" t="s">
        <v>32</v>
      </c>
      <c r="G30" s="4" t="s">
        <v>30</v>
      </c>
      <c r="H30" s="18">
        <v>40000</v>
      </c>
      <c r="I30" s="6">
        <v>442.65</v>
      </c>
      <c r="J30" s="6">
        <v>1216</v>
      </c>
      <c r="K30" s="6"/>
      <c r="L30" s="6">
        <v>1148</v>
      </c>
      <c r="M30" s="6">
        <f t="shared" si="0"/>
        <v>2364</v>
      </c>
      <c r="N30" s="6">
        <v>2393.46</v>
      </c>
      <c r="O30" s="6"/>
      <c r="P30" s="23">
        <f t="shared" si="1"/>
        <v>34799.89</v>
      </c>
    </row>
    <row r="31" spans="1:16" s="1" customFormat="1" x14ac:dyDescent="0.2">
      <c r="A31" s="16">
        <v>15</v>
      </c>
      <c r="B31" s="4" t="s">
        <v>13</v>
      </c>
      <c r="C31" s="29" t="s">
        <v>86</v>
      </c>
      <c r="D31" s="4" t="s">
        <v>44</v>
      </c>
      <c r="E31" s="29" t="s">
        <v>89</v>
      </c>
      <c r="F31" s="4" t="s">
        <v>69</v>
      </c>
      <c r="G31" s="4" t="s">
        <v>30</v>
      </c>
      <c r="H31" s="26">
        <v>40000</v>
      </c>
      <c r="I31" s="6">
        <v>442.65</v>
      </c>
      <c r="J31" s="6">
        <v>1216</v>
      </c>
      <c r="K31" s="6"/>
      <c r="L31" s="6">
        <v>1148</v>
      </c>
      <c r="M31" s="6">
        <f>J31+K31+L31</f>
        <v>2364</v>
      </c>
      <c r="N31" s="6"/>
      <c r="O31" s="6"/>
      <c r="P31" s="23">
        <f>H31-I31-M31-N31-O31</f>
        <v>37193.35</v>
      </c>
    </row>
    <row r="32" spans="1:16" s="1" customFormat="1" ht="25.5" customHeight="1" x14ac:dyDescent="0.35">
      <c r="A32" s="21">
        <v>16</v>
      </c>
      <c r="B32" s="4" t="s">
        <v>73</v>
      </c>
      <c r="C32" s="29" t="s">
        <v>86</v>
      </c>
      <c r="D32" s="4" t="s">
        <v>51</v>
      </c>
      <c r="E32" s="29" t="s">
        <v>88</v>
      </c>
      <c r="F32" s="4" t="s">
        <v>52</v>
      </c>
      <c r="G32" s="4" t="s">
        <v>30</v>
      </c>
      <c r="H32" s="18">
        <v>85000</v>
      </c>
      <c r="I32" s="6">
        <v>8576.99</v>
      </c>
      <c r="J32" s="6">
        <v>2584</v>
      </c>
      <c r="K32" s="6"/>
      <c r="L32" s="6">
        <v>2439.5</v>
      </c>
      <c r="M32" s="6">
        <f t="shared" si="0"/>
        <v>5023.5</v>
      </c>
      <c r="N32" s="6"/>
      <c r="O32" s="6"/>
      <c r="P32" s="23">
        <f t="shared" si="1"/>
        <v>71399.509999999995</v>
      </c>
    </row>
    <row r="33" spans="1:35" s="1" customFormat="1" x14ac:dyDescent="0.35">
      <c r="A33" s="16">
        <v>17</v>
      </c>
      <c r="B33" s="4" t="s">
        <v>76</v>
      </c>
      <c r="C33" s="29" t="s">
        <v>87</v>
      </c>
      <c r="D33" s="4" t="s">
        <v>45</v>
      </c>
      <c r="E33" s="29" t="s">
        <v>90</v>
      </c>
      <c r="F33" s="4" t="s">
        <v>38</v>
      </c>
      <c r="G33" s="4" t="s">
        <v>30</v>
      </c>
      <c r="H33" s="18">
        <v>60000</v>
      </c>
      <c r="I33" s="6">
        <v>3486.68</v>
      </c>
      <c r="J33" s="6">
        <v>1824</v>
      </c>
      <c r="K33" s="6"/>
      <c r="L33" s="6">
        <v>1722</v>
      </c>
      <c r="M33" s="6">
        <f>J33+K33+L33</f>
        <v>3546</v>
      </c>
      <c r="N33" s="6"/>
      <c r="O33" s="6"/>
      <c r="P33" s="23">
        <f t="shared" si="1"/>
        <v>52967.32</v>
      </c>
    </row>
    <row r="34" spans="1:35" s="1" customFormat="1" x14ac:dyDescent="0.35">
      <c r="A34" s="16">
        <v>18</v>
      </c>
      <c r="B34" s="4" t="s">
        <v>54</v>
      </c>
      <c r="C34" s="29" t="s">
        <v>86</v>
      </c>
      <c r="D34" s="4" t="s">
        <v>46</v>
      </c>
      <c r="E34" s="29" t="s">
        <v>90</v>
      </c>
      <c r="F34" s="4" t="s">
        <v>26</v>
      </c>
      <c r="G34" s="4" t="s">
        <v>82</v>
      </c>
      <c r="H34" s="18">
        <v>70000</v>
      </c>
      <c r="I34" s="6">
        <v>5368.48</v>
      </c>
      <c r="J34" s="6">
        <v>2128</v>
      </c>
      <c r="K34" s="6"/>
      <c r="L34" s="6">
        <v>2009</v>
      </c>
      <c r="M34" s="6">
        <f>J34+K34+L34</f>
        <v>4137</v>
      </c>
      <c r="N34" s="6"/>
      <c r="O34" s="6"/>
      <c r="P34" s="23">
        <f t="shared" si="1"/>
        <v>60494.520000000004</v>
      </c>
    </row>
    <row r="35" spans="1:35" s="1" customFormat="1" x14ac:dyDescent="0.35">
      <c r="A35" s="21">
        <v>19</v>
      </c>
      <c r="B35" s="4" t="s">
        <v>61</v>
      </c>
      <c r="C35" s="29" t="s">
        <v>86</v>
      </c>
      <c r="D35" s="4" t="s">
        <v>46</v>
      </c>
      <c r="E35" s="29" t="s">
        <v>90</v>
      </c>
      <c r="F35" s="4" t="s">
        <v>26</v>
      </c>
      <c r="G35" s="4" t="s">
        <v>82</v>
      </c>
      <c r="H35" s="18">
        <v>70000</v>
      </c>
      <c r="I35" s="6">
        <v>5368.48</v>
      </c>
      <c r="J35" s="6">
        <v>2128</v>
      </c>
      <c r="K35" s="6"/>
      <c r="L35" s="6">
        <v>2009</v>
      </c>
      <c r="M35" s="6">
        <f>J35+K35+L35</f>
        <v>4137</v>
      </c>
      <c r="N35" s="6">
        <v>1000</v>
      </c>
      <c r="O35" s="6"/>
      <c r="P35" s="23">
        <f t="shared" si="1"/>
        <v>59494.520000000004</v>
      </c>
    </row>
    <row r="36" spans="1:35" s="1" customFormat="1" x14ac:dyDescent="0.35">
      <c r="A36" s="16">
        <v>20</v>
      </c>
      <c r="B36" s="4" t="s">
        <v>15</v>
      </c>
      <c r="C36" s="29" t="s">
        <v>86</v>
      </c>
      <c r="D36" s="4" t="s">
        <v>46</v>
      </c>
      <c r="E36" s="29" t="s">
        <v>90</v>
      </c>
      <c r="F36" s="4" t="s">
        <v>26</v>
      </c>
      <c r="G36" s="4" t="s">
        <v>30</v>
      </c>
      <c r="H36" s="18">
        <v>70000</v>
      </c>
      <c r="I36" s="6">
        <v>5368.48</v>
      </c>
      <c r="J36" s="6">
        <v>2128</v>
      </c>
      <c r="K36" s="6"/>
      <c r="L36" s="6">
        <v>2009</v>
      </c>
      <c r="M36" s="6">
        <f t="shared" si="0"/>
        <v>4137</v>
      </c>
      <c r="N36" s="6">
        <v>2000</v>
      </c>
      <c r="O36" s="6"/>
      <c r="P36" s="23">
        <f t="shared" si="1"/>
        <v>58494.520000000004</v>
      </c>
    </row>
    <row r="37" spans="1:35" s="1" customFormat="1" x14ac:dyDescent="0.35">
      <c r="A37" s="21">
        <v>21</v>
      </c>
      <c r="B37" s="4" t="s">
        <v>59</v>
      </c>
      <c r="C37" s="29" t="s">
        <v>86</v>
      </c>
      <c r="D37" s="4" t="s">
        <v>46</v>
      </c>
      <c r="E37" s="29" t="s">
        <v>90</v>
      </c>
      <c r="F37" s="4" t="s">
        <v>60</v>
      </c>
      <c r="G37" s="4" t="s">
        <v>82</v>
      </c>
      <c r="H37" s="18">
        <v>70000</v>
      </c>
      <c r="I37" s="6">
        <v>5368.48</v>
      </c>
      <c r="J37" s="6">
        <v>2128</v>
      </c>
      <c r="K37" s="6"/>
      <c r="L37" s="6">
        <v>2009</v>
      </c>
      <c r="M37" s="6">
        <f t="shared" ref="M37" si="3">J37+K37+L37</f>
        <v>4137</v>
      </c>
      <c r="N37" s="6"/>
      <c r="O37" s="6"/>
      <c r="P37" s="23">
        <f t="shared" si="1"/>
        <v>60494.520000000004</v>
      </c>
    </row>
    <row r="38" spans="1:35" s="1" customFormat="1" x14ac:dyDescent="0.35">
      <c r="A38" s="16">
        <v>22</v>
      </c>
      <c r="B38" s="4" t="s">
        <v>75</v>
      </c>
      <c r="C38" s="29" t="s">
        <v>86</v>
      </c>
      <c r="D38" s="4" t="s">
        <v>46</v>
      </c>
      <c r="E38" s="29" t="s">
        <v>90</v>
      </c>
      <c r="F38" s="4" t="s">
        <v>74</v>
      </c>
      <c r="G38" s="4" t="s">
        <v>82</v>
      </c>
      <c r="H38" s="18">
        <v>19950</v>
      </c>
      <c r="I38" s="6">
        <v>0</v>
      </c>
      <c r="J38" s="6">
        <v>606.48</v>
      </c>
      <c r="K38" s="6"/>
      <c r="L38" s="6">
        <v>572.56499999999994</v>
      </c>
      <c r="M38" s="6">
        <f>J38+K38+L38</f>
        <v>1179.0450000000001</v>
      </c>
      <c r="N38" s="6"/>
      <c r="O38" s="6"/>
      <c r="P38" s="23">
        <f t="shared" si="1"/>
        <v>18770.955000000002</v>
      </c>
    </row>
    <row r="39" spans="1:35" s="1" customFormat="1" x14ac:dyDescent="0.35">
      <c r="A39" s="21">
        <v>23</v>
      </c>
      <c r="B39" s="4" t="s">
        <v>18</v>
      </c>
      <c r="C39" s="29" t="s">
        <v>87</v>
      </c>
      <c r="D39" s="4" t="s">
        <v>47</v>
      </c>
      <c r="E39" s="29" t="s">
        <v>91</v>
      </c>
      <c r="F39" s="4" t="s">
        <v>29</v>
      </c>
      <c r="G39" s="4" t="s">
        <v>83</v>
      </c>
      <c r="H39" s="5">
        <v>22000</v>
      </c>
      <c r="I39" s="6">
        <v>0</v>
      </c>
      <c r="J39" s="6">
        <v>668.8</v>
      </c>
      <c r="K39" s="6"/>
      <c r="L39" s="6">
        <v>631.4</v>
      </c>
      <c r="M39" s="6">
        <f>J39+K39+L39</f>
        <v>1300.1999999999998</v>
      </c>
      <c r="N39" s="6">
        <v>3926.26</v>
      </c>
      <c r="O39" s="6"/>
      <c r="P39" s="23">
        <f t="shared" si="1"/>
        <v>16773.54</v>
      </c>
    </row>
    <row r="40" spans="1:35" s="1" customFormat="1" x14ac:dyDescent="0.35">
      <c r="A40" s="16">
        <v>24</v>
      </c>
      <c r="B40" s="4" t="s">
        <v>16</v>
      </c>
      <c r="C40" s="29" t="s">
        <v>86</v>
      </c>
      <c r="D40" s="4" t="s">
        <v>47</v>
      </c>
      <c r="E40" s="29" t="s">
        <v>91</v>
      </c>
      <c r="F40" s="4" t="s">
        <v>27</v>
      </c>
      <c r="G40" s="4" t="s">
        <v>83</v>
      </c>
      <c r="H40" s="18">
        <v>16500</v>
      </c>
      <c r="I40" s="6">
        <v>0</v>
      </c>
      <c r="J40" s="6">
        <v>501.6</v>
      </c>
      <c r="K40" s="6"/>
      <c r="L40" s="6">
        <v>473.55</v>
      </c>
      <c r="M40" s="6">
        <f t="shared" si="0"/>
        <v>975.15000000000009</v>
      </c>
      <c r="N40" s="6"/>
      <c r="O40" s="6"/>
      <c r="P40" s="23">
        <f t="shared" si="1"/>
        <v>15524.85</v>
      </c>
    </row>
    <row r="41" spans="1:35" s="1" customFormat="1" x14ac:dyDescent="0.35">
      <c r="A41" s="21">
        <v>25</v>
      </c>
      <c r="B41" s="4" t="s">
        <v>17</v>
      </c>
      <c r="C41" s="29" t="s">
        <v>86</v>
      </c>
      <c r="D41" s="4" t="s">
        <v>47</v>
      </c>
      <c r="E41" s="29" t="s">
        <v>91</v>
      </c>
      <c r="F41" s="4" t="s">
        <v>27</v>
      </c>
      <c r="G41" s="4" t="s">
        <v>83</v>
      </c>
      <c r="H41" s="18">
        <v>16500</v>
      </c>
      <c r="I41" s="6">
        <v>0</v>
      </c>
      <c r="J41" s="6">
        <v>501.6</v>
      </c>
      <c r="K41" s="6"/>
      <c r="L41" s="6">
        <v>473.55</v>
      </c>
      <c r="M41" s="6">
        <f>J41+K41+L41</f>
        <v>975.15000000000009</v>
      </c>
      <c r="N41" s="6">
        <v>7380.58</v>
      </c>
      <c r="O41" s="6">
        <f>100</f>
        <v>100</v>
      </c>
      <c r="P41" s="23">
        <f t="shared" si="1"/>
        <v>8044.27</v>
      </c>
    </row>
    <row r="42" spans="1:35" s="1" customFormat="1" x14ac:dyDescent="0.35">
      <c r="A42" s="16">
        <v>26</v>
      </c>
      <c r="B42" s="4" t="s">
        <v>55</v>
      </c>
      <c r="C42" s="29" t="s">
        <v>86</v>
      </c>
      <c r="D42" s="4" t="s">
        <v>47</v>
      </c>
      <c r="E42" s="29" t="s">
        <v>91</v>
      </c>
      <c r="F42" s="4" t="s">
        <v>27</v>
      </c>
      <c r="G42" s="4" t="s">
        <v>83</v>
      </c>
      <c r="H42" s="18">
        <v>16500</v>
      </c>
      <c r="I42" s="6">
        <v>0</v>
      </c>
      <c r="J42" s="6">
        <v>501.6</v>
      </c>
      <c r="K42" s="6"/>
      <c r="L42" s="6">
        <v>473.55</v>
      </c>
      <c r="M42" s="6">
        <f>J42+K42+L42</f>
        <v>975.15000000000009</v>
      </c>
      <c r="N42" s="6">
        <v>4190.29</v>
      </c>
      <c r="O42" s="6"/>
      <c r="P42" s="23">
        <f t="shared" si="1"/>
        <v>11334.560000000001</v>
      </c>
    </row>
    <row r="43" spans="1:35" s="1" customFormat="1" x14ac:dyDescent="0.35">
      <c r="A43" s="21">
        <v>27</v>
      </c>
      <c r="B43" s="4" t="s">
        <v>50</v>
      </c>
      <c r="C43" s="29" t="s">
        <v>87</v>
      </c>
      <c r="D43" s="4" t="s">
        <v>47</v>
      </c>
      <c r="E43" s="29" t="s">
        <v>91</v>
      </c>
      <c r="F43" s="4" t="s">
        <v>28</v>
      </c>
      <c r="G43" s="4" t="s">
        <v>83</v>
      </c>
      <c r="H43" s="5">
        <v>20900</v>
      </c>
      <c r="I43" s="6">
        <v>0</v>
      </c>
      <c r="J43" s="6">
        <v>635.36</v>
      </c>
      <c r="K43" s="6"/>
      <c r="L43" s="6">
        <v>599.83000000000004</v>
      </c>
      <c r="M43" s="6">
        <f t="shared" si="0"/>
        <v>1235.19</v>
      </c>
      <c r="N43" s="6">
        <v>2471.6</v>
      </c>
      <c r="O43" s="6"/>
      <c r="P43" s="23">
        <f t="shared" si="1"/>
        <v>17193.210000000003</v>
      </c>
    </row>
    <row r="44" spans="1:35" s="1" customFormat="1" x14ac:dyDescent="0.35">
      <c r="A44" s="16">
        <v>28</v>
      </c>
      <c r="B44" s="4" t="s">
        <v>19</v>
      </c>
      <c r="C44" s="29" t="s">
        <v>87</v>
      </c>
      <c r="D44" s="4" t="s">
        <v>47</v>
      </c>
      <c r="E44" s="29" t="s">
        <v>91</v>
      </c>
      <c r="F44" s="4" t="s">
        <v>28</v>
      </c>
      <c r="G44" s="4" t="s">
        <v>83</v>
      </c>
      <c r="H44" s="5">
        <v>20900</v>
      </c>
      <c r="I44" s="6">
        <v>0</v>
      </c>
      <c r="J44" s="6">
        <v>635.36</v>
      </c>
      <c r="K44" s="6"/>
      <c r="L44" s="6">
        <v>599.83000000000004</v>
      </c>
      <c r="M44" s="6">
        <f t="shared" ref="M44" si="4">J44+K44+L44</f>
        <v>1235.19</v>
      </c>
      <c r="N44" s="6">
        <v>2894.43</v>
      </c>
      <c r="O44" s="6"/>
      <c r="P44" s="23">
        <f t="shared" ref="P44" si="5">H44-I44-M44-N44-O44</f>
        <v>16770.38</v>
      </c>
    </row>
    <row r="45" spans="1:35" s="1" customFormat="1" x14ac:dyDescent="0.35">
      <c r="A45" s="21">
        <v>29</v>
      </c>
      <c r="B45" s="4" t="s">
        <v>78</v>
      </c>
      <c r="C45" s="29" t="s">
        <v>87</v>
      </c>
      <c r="D45" s="4" t="s">
        <v>47</v>
      </c>
      <c r="E45" s="29" t="s">
        <v>91</v>
      </c>
      <c r="F45" s="4" t="s">
        <v>28</v>
      </c>
      <c r="G45" s="4" t="s">
        <v>83</v>
      </c>
      <c r="H45" s="5">
        <v>20900</v>
      </c>
      <c r="I45" s="6">
        <v>0</v>
      </c>
      <c r="J45" s="6">
        <v>635.36</v>
      </c>
      <c r="K45" s="6"/>
      <c r="L45" s="6">
        <v>599.83000000000004</v>
      </c>
      <c r="M45" s="6">
        <f t="shared" si="0"/>
        <v>1235.19</v>
      </c>
      <c r="N45" s="6"/>
      <c r="O45" s="6"/>
      <c r="P45" s="23">
        <f t="shared" si="1"/>
        <v>19664.810000000001</v>
      </c>
    </row>
    <row r="46" spans="1:35" s="1" customFormat="1" ht="27.75" x14ac:dyDescent="0.2">
      <c r="A46" s="17"/>
      <c r="B46" s="9" t="s">
        <v>11</v>
      </c>
      <c r="C46" s="9"/>
      <c r="D46" s="10"/>
      <c r="E46" s="10"/>
      <c r="F46" s="10"/>
      <c r="G46" s="10"/>
      <c r="H46" s="11">
        <f>SUM(H17:H45)</f>
        <v>2032500</v>
      </c>
      <c r="I46" s="11">
        <f t="shared" ref="I46:O46" si="6">SUM(I17:I45)</f>
        <v>226664.66999999998</v>
      </c>
      <c r="J46" s="11">
        <f>SUM(J17:J45)</f>
        <v>52336.65</v>
      </c>
      <c r="K46" s="11">
        <f t="shared" si="6"/>
        <v>2380.2399999999998</v>
      </c>
      <c r="L46" s="11">
        <f t="shared" si="6"/>
        <v>58332.750000000015</v>
      </c>
      <c r="M46" s="11">
        <f t="shared" si="6"/>
        <v>113049.63999999997</v>
      </c>
      <c r="N46" s="11">
        <f>SUM(N17:N45)</f>
        <v>44024.630000000005</v>
      </c>
      <c r="O46" s="11">
        <f t="shared" si="6"/>
        <v>100</v>
      </c>
      <c r="P46" s="11">
        <f>SUM(P17:P45)</f>
        <v>1648661.0600000003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s="1" customFormat="1" ht="27" customHeight="1" x14ac:dyDescent="0.2">
      <c r="A47" s="2"/>
      <c r="B47" s="20"/>
      <c r="C47" s="20"/>
      <c r="D47" s="20"/>
      <c r="E47" s="20"/>
      <c r="F47" s="20"/>
      <c r="G47" s="2"/>
      <c r="H47" s="2"/>
      <c r="I47" s="2"/>
      <c r="J47" s="13"/>
      <c r="K47" s="14"/>
      <c r="L47" s="13"/>
      <c r="M47" s="13"/>
      <c r="N47" s="13"/>
      <c r="O47" s="13"/>
      <c r="P47" s="13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s="1" customFormat="1" ht="27.75" x14ac:dyDescent="0.2">
      <c r="A48" s="2"/>
      <c r="B48" s="2"/>
      <c r="C48" s="2"/>
      <c r="D48" s="2"/>
      <c r="E48" s="2"/>
      <c r="F48" s="2"/>
      <c r="G48" s="2"/>
      <c r="H48" s="2"/>
      <c r="I48" s="2"/>
      <c r="J48" s="13"/>
      <c r="K48" s="14"/>
      <c r="L48" s="13"/>
      <c r="M48" s="13"/>
      <c r="N48" s="13"/>
      <c r="O48" s="13"/>
      <c r="P48" s="1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73" s="1" customFormat="1" ht="27.75" x14ac:dyDescent="0.2">
      <c r="A49" s="2"/>
      <c r="B49" s="2"/>
      <c r="C49" s="2"/>
      <c r="D49" s="2"/>
      <c r="E49" s="2"/>
      <c r="F49" s="2"/>
      <c r="G49" s="2"/>
      <c r="H49" s="2"/>
      <c r="I49" s="2"/>
      <c r="J49" s="13"/>
      <c r="K49" s="14"/>
      <c r="L49" s="13"/>
      <c r="M49" s="13"/>
      <c r="N49" s="13"/>
      <c r="O49" s="13"/>
      <c r="P49" s="1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73" s="1" customFormat="1" ht="27.75" x14ac:dyDescent="0.2">
      <c r="A50" s="2"/>
      <c r="B50" s="2"/>
      <c r="C50" s="2"/>
      <c r="D50" s="2"/>
      <c r="E50" s="2"/>
      <c r="F50" s="2"/>
      <c r="G50" s="2"/>
      <c r="H50" s="2"/>
      <c r="I50" s="2"/>
      <c r="J50" s="13"/>
      <c r="K50" s="14"/>
      <c r="L50" s="13"/>
      <c r="M50" s="13"/>
      <c r="N50" s="13"/>
      <c r="O50" s="13"/>
      <c r="P50" s="1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73" s="1" customFormat="1" ht="27.75" x14ac:dyDescent="0.2">
      <c r="B51" s="27" t="s">
        <v>79</v>
      </c>
      <c r="C51" s="28"/>
      <c r="L51" s="8"/>
      <c r="M51" s="8"/>
      <c r="N51" s="8"/>
      <c r="O51" s="8"/>
      <c r="P51" s="8"/>
    </row>
    <row r="52" spans="1:73" s="19" customFormat="1" ht="27.75" x14ac:dyDescent="0.2">
      <c r="B52" s="28" t="s">
        <v>80</v>
      </c>
      <c r="C52" s="28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s="19" customFormat="1" x14ac:dyDescent="0.2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s="19" customFormat="1" x14ac:dyDescent="0.2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s="19" customFormat="1" x14ac:dyDescent="0.2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s="19" customFormat="1" x14ac:dyDescent="0.2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s="19" customFormat="1" x14ac:dyDescent="0.2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s="19" customFormat="1" x14ac:dyDescent="0.2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s="19" customFormat="1" x14ac:dyDescent="0.2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s="19" customFormat="1" x14ac:dyDescent="0.2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s="19" customFormat="1" x14ac:dyDescent="0.2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s="19" customFormat="1" x14ac:dyDescent="0.2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s="19" customFormat="1" x14ac:dyDescent="0.2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s="19" customFormat="1" x14ac:dyDescent="0.2"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7:73" s="19" customFormat="1" x14ac:dyDescent="0.2"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7:73" s="19" customFormat="1" x14ac:dyDescent="0.2"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7:73" s="19" customFormat="1" x14ac:dyDescent="0.2"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7:73" s="19" customFormat="1" x14ac:dyDescent="0.2"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7:73" s="19" customFormat="1" x14ac:dyDescent="0.2"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7:73" s="19" customFormat="1" x14ac:dyDescent="0.2"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7:73" s="19" customFormat="1" x14ac:dyDescent="0.2"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7:73" s="19" customFormat="1" x14ac:dyDescent="0.2"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7:73" s="19" customFormat="1" x14ac:dyDescent="0.2"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7:73" s="19" customFormat="1" x14ac:dyDescent="0.2"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7:73" s="19" customFormat="1" x14ac:dyDescent="0.2"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7:73" s="19" customFormat="1" x14ac:dyDescent="0.2"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7:73" s="19" customFormat="1" x14ac:dyDescent="0.2"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7:73" s="19" customFormat="1" x14ac:dyDescent="0.2"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7:73" s="19" customFormat="1" x14ac:dyDescent="0.2"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7:73" s="19" customFormat="1" x14ac:dyDescent="0.2"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7:73" s="19" customFormat="1" x14ac:dyDescent="0.2"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7:73" s="19" customFormat="1" x14ac:dyDescent="0.2"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7:73" s="19" customFormat="1" x14ac:dyDescent="0.2"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7:73" s="19" customFormat="1" x14ac:dyDescent="0.2"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7:73" s="19" customFormat="1" x14ac:dyDescent="0.2"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7:73" s="19" customFormat="1" x14ac:dyDescent="0.2"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7:73" s="19" customFormat="1" x14ac:dyDescent="0.2"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7:73" s="19" customFormat="1" x14ac:dyDescent="0.2"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7:73" s="19" customFormat="1" x14ac:dyDescent="0.2"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7:73" s="19" customFormat="1" x14ac:dyDescent="0.2"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7:73" s="19" customFormat="1" x14ac:dyDescent="0.2"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7:73" s="19" customFormat="1" x14ac:dyDescent="0.2"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7:73" s="19" customFormat="1" x14ac:dyDescent="0.2"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7:73" s="19" customFormat="1" x14ac:dyDescent="0.2"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7:73" s="19" customFormat="1" x14ac:dyDescent="0.2"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7:73" s="19" customFormat="1" x14ac:dyDescent="0.2"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7:73" s="19" customFormat="1" x14ac:dyDescent="0.2"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7:73" s="19" customFormat="1" x14ac:dyDescent="0.2"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7:73" s="19" customFormat="1" x14ac:dyDescent="0.2"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7:73" s="19" customFormat="1" x14ac:dyDescent="0.2"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7:73" s="19" customFormat="1" x14ac:dyDescent="0.2"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7:73" s="19" customFormat="1" x14ac:dyDescent="0.2"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7:73" s="19" customFormat="1" x14ac:dyDescent="0.2"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7:73" s="19" customFormat="1" x14ac:dyDescent="0.2"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7:73" s="19" customFormat="1" x14ac:dyDescent="0.2"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7:73" s="19" customFormat="1" x14ac:dyDescent="0.2"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7:73" s="19" customFormat="1" x14ac:dyDescent="0.2"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7:73" s="19" customFormat="1" x14ac:dyDescent="0.2"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7:73" s="19" customFormat="1" x14ac:dyDescent="0.2"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7:73" s="19" customFormat="1" x14ac:dyDescent="0.2"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7:73" s="19" customFormat="1" x14ac:dyDescent="0.2"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7:73" s="19" customFormat="1" x14ac:dyDescent="0.2"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7:73" s="19" customFormat="1" x14ac:dyDescent="0.2"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7:73" s="19" customFormat="1" x14ac:dyDescent="0.2"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7:73" s="19" customFormat="1" x14ac:dyDescent="0.2"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7:73" s="19" customFormat="1" x14ac:dyDescent="0.2"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7:73" s="19" customFormat="1" x14ac:dyDescent="0.2"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7:73" s="19" customFormat="1" x14ac:dyDescent="0.2"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7:73" s="19" customFormat="1" x14ac:dyDescent="0.2"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7:73" s="19" customFormat="1" x14ac:dyDescent="0.2"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7:73" s="19" customFormat="1" x14ac:dyDescent="0.2"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7:73" s="19" customFormat="1" x14ac:dyDescent="0.2"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7:73" s="19" customFormat="1" x14ac:dyDescent="0.2"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7:73" s="19" customFormat="1" x14ac:dyDescent="0.2"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7:73" s="19" customFormat="1" x14ac:dyDescent="0.2"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7:73" s="19" customFormat="1" x14ac:dyDescent="0.2"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7:73" s="19" customFormat="1" x14ac:dyDescent="0.2"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7:73" s="19" customFormat="1" x14ac:dyDescent="0.2"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7:73" s="19" customFormat="1" x14ac:dyDescent="0.2"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7:73" s="19" customFormat="1" x14ac:dyDescent="0.2"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7:73" s="19" customFormat="1" x14ac:dyDescent="0.2"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7:73" s="19" customFormat="1" x14ac:dyDescent="0.2"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7:73" s="19" customFormat="1" x14ac:dyDescent="0.2"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17:73" s="19" customFormat="1" x14ac:dyDescent="0.2"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17:73" s="19" customFormat="1" x14ac:dyDescent="0.2"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17:73" s="19" customFormat="1" x14ac:dyDescent="0.2"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17:73" s="19" customFormat="1" x14ac:dyDescent="0.2"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7:73" s="19" customFormat="1" x14ac:dyDescent="0.2"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7:73" s="19" customFormat="1" x14ac:dyDescent="0.2"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7:73" s="19" customFormat="1" x14ac:dyDescent="0.2"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7:73" s="19" customFormat="1" x14ac:dyDescent="0.2"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7:73" s="19" customFormat="1" x14ac:dyDescent="0.2"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7:73" s="19" customFormat="1" x14ac:dyDescent="0.2"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7:73" s="19" customFormat="1" x14ac:dyDescent="0.2"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17:73" s="19" customFormat="1" x14ac:dyDescent="0.2"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17:73" s="19" customFormat="1" x14ac:dyDescent="0.2"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17:73" s="19" customFormat="1" x14ac:dyDescent="0.2"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17:73" s="19" customFormat="1" x14ac:dyDescent="0.2"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17:73" s="19" customFormat="1" x14ac:dyDescent="0.2"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7:73" s="19" customFormat="1" x14ac:dyDescent="0.2"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17:73" s="19" customFormat="1" x14ac:dyDescent="0.2"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17:73" s="19" customFormat="1" x14ac:dyDescent="0.2"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17:73" s="19" customFormat="1" x14ac:dyDescent="0.2"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17:73" s="19" customFormat="1" x14ac:dyDescent="0.2"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17:73" s="19" customFormat="1" x14ac:dyDescent="0.2"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17:73" s="19" customFormat="1" x14ac:dyDescent="0.2"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17:73" s="19" customFormat="1" x14ac:dyDescent="0.2"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7:73" s="19" customFormat="1" x14ac:dyDescent="0.2"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17:73" s="19" customFormat="1" x14ac:dyDescent="0.2"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17:73" s="19" customFormat="1" x14ac:dyDescent="0.2"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17:73" s="19" customFormat="1" x14ac:dyDescent="0.2"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17:73" s="19" customFormat="1" x14ac:dyDescent="0.2"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17:73" s="19" customFormat="1" x14ac:dyDescent="0.2"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17:73" s="19" customFormat="1" x14ac:dyDescent="0.2"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17:73" s="19" customFormat="1" x14ac:dyDescent="0.2"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17:73" s="19" customFormat="1" x14ac:dyDescent="0.2"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17:73" s="19" customFormat="1" x14ac:dyDescent="0.2"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17:73" s="19" customFormat="1" x14ac:dyDescent="0.2"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17:73" s="19" customFormat="1" x14ac:dyDescent="0.2"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17:73" s="19" customFormat="1" x14ac:dyDescent="0.2"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17:73" s="19" customFormat="1" x14ac:dyDescent="0.2"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17:73" s="19" customFormat="1" x14ac:dyDescent="0.2"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17:73" s="19" customFormat="1" x14ac:dyDescent="0.2"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17:73" s="19" customFormat="1" x14ac:dyDescent="0.2"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17:73" s="19" customFormat="1" x14ac:dyDescent="0.2"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17:73" s="19" customFormat="1" x14ac:dyDescent="0.2"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17:73" s="19" customFormat="1" x14ac:dyDescent="0.2"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17:73" s="19" customFormat="1" x14ac:dyDescent="0.2"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17:73" s="19" customFormat="1" x14ac:dyDescent="0.2"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17:73" s="19" customFormat="1" x14ac:dyDescent="0.2"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17:73" s="19" customFormat="1" x14ac:dyDescent="0.2"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17:73" s="19" customFormat="1" x14ac:dyDescent="0.2"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17:73" s="19" customFormat="1" x14ac:dyDescent="0.2"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17:73" s="19" customFormat="1" x14ac:dyDescent="0.2"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17:73" s="19" customFormat="1" x14ac:dyDescent="0.2"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17:73" s="19" customFormat="1" x14ac:dyDescent="0.2"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17:73" s="19" customFormat="1" x14ac:dyDescent="0.2"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17:73" s="19" customFormat="1" x14ac:dyDescent="0.2"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17:73" s="19" customFormat="1" x14ac:dyDescent="0.2"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17:73" s="19" customFormat="1" x14ac:dyDescent="0.2"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17:73" s="19" customFormat="1" x14ac:dyDescent="0.2"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17:73" s="19" customFormat="1" x14ac:dyDescent="0.2"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17:73" s="19" customFormat="1" x14ac:dyDescent="0.2"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17:73" s="19" customFormat="1" x14ac:dyDescent="0.2"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17:73" s="19" customFormat="1" x14ac:dyDescent="0.2"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17:73" s="19" customFormat="1" x14ac:dyDescent="0.2"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17:73" s="19" customFormat="1" x14ac:dyDescent="0.2"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  <row r="198" spans="17:73" s="19" customFormat="1" x14ac:dyDescent="0.2"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</row>
    <row r="199" spans="17:73" s="19" customFormat="1" x14ac:dyDescent="0.2"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</row>
    <row r="200" spans="17:73" s="19" customFormat="1" x14ac:dyDescent="0.2"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</row>
    <row r="201" spans="17:73" s="19" customFormat="1" x14ac:dyDescent="0.2"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</row>
    <row r="202" spans="17:73" s="19" customFormat="1" x14ac:dyDescent="0.2"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</row>
    <row r="203" spans="17:73" s="19" customFormat="1" x14ac:dyDescent="0.2"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</row>
    <row r="204" spans="17:73" s="19" customFormat="1" x14ac:dyDescent="0.2"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</row>
    <row r="205" spans="17:73" s="19" customFormat="1" x14ac:dyDescent="0.2"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</row>
    <row r="206" spans="17:73" s="19" customFormat="1" x14ac:dyDescent="0.2"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</row>
    <row r="207" spans="17:73" s="19" customFormat="1" x14ac:dyDescent="0.2"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</row>
    <row r="208" spans="17:73" s="19" customFormat="1" x14ac:dyDescent="0.2"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</row>
    <row r="209" spans="17:73" s="19" customFormat="1" x14ac:dyDescent="0.2"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</row>
    <row r="210" spans="17:73" s="19" customFormat="1" x14ac:dyDescent="0.2"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</row>
    <row r="211" spans="17:73" s="19" customFormat="1" x14ac:dyDescent="0.2"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</row>
    <row r="212" spans="17:73" s="19" customFormat="1" x14ac:dyDescent="0.2"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</row>
    <row r="213" spans="17:73" s="19" customFormat="1" x14ac:dyDescent="0.2"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</row>
    <row r="214" spans="17:73" s="19" customFormat="1" x14ac:dyDescent="0.2"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</row>
    <row r="215" spans="17:73" s="19" customFormat="1" x14ac:dyDescent="0.2"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</row>
    <row r="216" spans="17:73" s="19" customFormat="1" x14ac:dyDescent="0.2"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</row>
    <row r="217" spans="17:73" s="19" customFormat="1" x14ac:dyDescent="0.2"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</row>
    <row r="218" spans="17:73" s="19" customFormat="1" x14ac:dyDescent="0.2"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</row>
    <row r="219" spans="17:73" s="19" customFormat="1" x14ac:dyDescent="0.2"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</row>
    <row r="220" spans="17:73" s="19" customFormat="1" x14ac:dyDescent="0.2"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</row>
    <row r="221" spans="17:73" s="19" customFormat="1" x14ac:dyDescent="0.2"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</row>
    <row r="222" spans="17:73" s="19" customFormat="1" x14ac:dyDescent="0.2"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</row>
    <row r="223" spans="17:73" s="19" customFormat="1" x14ac:dyDescent="0.2"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</row>
    <row r="224" spans="17:73" s="19" customFormat="1" x14ac:dyDescent="0.2"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</row>
    <row r="225" spans="17:73" s="19" customFormat="1" x14ac:dyDescent="0.2"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</row>
    <row r="226" spans="17:73" s="19" customFormat="1" x14ac:dyDescent="0.2"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</row>
    <row r="227" spans="17:73" s="19" customFormat="1" x14ac:dyDescent="0.2"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</row>
    <row r="228" spans="17:73" s="19" customFormat="1" x14ac:dyDescent="0.2"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</row>
    <row r="229" spans="17:73" s="19" customFormat="1" x14ac:dyDescent="0.2"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</row>
    <row r="230" spans="17:73" s="19" customFormat="1" x14ac:dyDescent="0.2"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</row>
    <row r="231" spans="17:73" s="19" customFormat="1" x14ac:dyDescent="0.2"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7:73" s="19" customFormat="1" x14ac:dyDescent="0.2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</row>
    <row r="233" spans="17:73" s="19" customFormat="1" x14ac:dyDescent="0.2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</row>
    <row r="234" spans="17:73" s="19" customFormat="1" x14ac:dyDescent="0.2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</row>
    <row r="235" spans="17:73" s="19" customFormat="1" x14ac:dyDescent="0.2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</row>
    <row r="236" spans="17:73" s="19" customFormat="1" x14ac:dyDescent="0.2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7:73" s="19" customFormat="1" x14ac:dyDescent="0.2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</row>
    <row r="238" spans="17:73" s="19" customFormat="1" x14ac:dyDescent="0.2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</row>
    <row r="239" spans="17:73" s="19" customFormat="1" x14ac:dyDescent="0.2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</row>
    <row r="240" spans="17:73" s="19" customFormat="1" x14ac:dyDescent="0.2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</row>
    <row r="241" spans="17:73" s="19" customFormat="1" x14ac:dyDescent="0.2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</row>
    <row r="242" spans="17:73" s="19" customFormat="1" x14ac:dyDescent="0.2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</row>
    <row r="243" spans="17:73" s="19" customFormat="1" x14ac:dyDescent="0.2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</row>
    <row r="244" spans="17:73" s="19" customFormat="1" x14ac:dyDescent="0.2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</row>
    <row r="245" spans="17:73" s="19" customFormat="1" x14ac:dyDescent="0.2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</row>
    <row r="246" spans="17:73" s="19" customFormat="1" x14ac:dyDescent="0.2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</row>
    <row r="247" spans="17:73" s="19" customFormat="1" x14ac:dyDescent="0.2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</row>
    <row r="248" spans="17:73" s="19" customFormat="1" x14ac:dyDescent="0.2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</row>
    <row r="249" spans="17:73" s="19" customFormat="1" x14ac:dyDescent="0.2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</row>
    <row r="250" spans="17:73" s="19" customFormat="1" x14ac:dyDescent="0.2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</row>
    <row r="251" spans="17:73" s="19" customFormat="1" x14ac:dyDescent="0.2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</row>
    <row r="252" spans="17:73" s="19" customFormat="1" x14ac:dyDescent="0.2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7:73" s="19" customFormat="1" x14ac:dyDescent="0.2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7:73" s="19" customFormat="1" x14ac:dyDescent="0.2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7:73" s="19" customFormat="1" x14ac:dyDescent="0.2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</row>
    <row r="256" spans="17:73" s="19" customFormat="1" x14ac:dyDescent="0.2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</row>
    <row r="257" spans="17:73" s="19" customFormat="1" x14ac:dyDescent="0.2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</row>
    <row r="258" spans="17:73" s="19" customFormat="1" x14ac:dyDescent="0.2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</row>
    <row r="259" spans="17:73" s="19" customFormat="1" x14ac:dyDescent="0.2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</row>
    <row r="260" spans="17:73" s="19" customFormat="1" x14ac:dyDescent="0.2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</row>
    <row r="261" spans="17:73" s="19" customFormat="1" x14ac:dyDescent="0.2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</row>
    <row r="262" spans="17:73" s="19" customFormat="1" x14ac:dyDescent="0.2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</row>
    <row r="263" spans="17:73" s="19" customFormat="1" x14ac:dyDescent="0.2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</row>
    <row r="264" spans="17:73" s="19" customFormat="1" x14ac:dyDescent="0.2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</row>
    <row r="265" spans="17:73" s="19" customFormat="1" x14ac:dyDescent="0.2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</row>
    <row r="266" spans="17:73" s="19" customFormat="1" x14ac:dyDescent="0.2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</row>
    <row r="267" spans="17:73" s="19" customFormat="1" x14ac:dyDescent="0.2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</row>
    <row r="268" spans="17:73" s="19" customFormat="1" x14ac:dyDescent="0.2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</row>
    <row r="269" spans="17:73" s="19" customFormat="1" x14ac:dyDescent="0.2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</row>
    <row r="270" spans="17:73" s="19" customFormat="1" x14ac:dyDescent="0.2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</row>
    <row r="271" spans="17:73" s="19" customFormat="1" x14ac:dyDescent="0.2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</row>
    <row r="272" spans="17:73" s="19" customFormat="1" x14ac:dyDescent="0.2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</row>
    <row r="273" spans="17:73" s="19" customFormat="1" x14ac:dyDescent="0.2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</row>
    <row r="274" spans="17:73" s="19" customFormat="1" x14ac:dyDescent="0.2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</row>
    <row r="275" spans="17:73" s="19" customFormat="1" x14ac:dyDescent="0.2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</row>
    <row r="276" spans="17:73" s="19" customFormat="1" x14ac:dyDescent="0.2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</row>
    <row r="277" spans="17:73" s="19" customFormat="1" x14ac:dyDescent="0.2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</row>
    <row r="278" spans="17:73" s="19" customFormat="1" x14ac:dyDescent="0.2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</row>
    <row r="279" spans="17:73" s="19" customFormat="1" x14ac:dyDescent="0.2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</row>
    <row r="280" spans="17:73" s="19" customFormat="1" x14ac:dyDescent="0.2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</row>
    <row r="281" spans="17:73" s="19" customFormat="1" x14ac:dyDescent="0.2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</row>
    <row r="282" spans="17:73" s="19" customFormat="1" x14ac:dyDescent="0.2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</row>
    <row r="283" spans="17:73" s="19" customFormat="1" x14ac:dyDescent="0.2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</row>
    <row r="284" spans="17:73" s="19" customFormat="1" x14ac:dyDescent="0.2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</row>
    <row r="285" spans="17:73" s="19" customFormat="1" x14ac:dyDescent="0.2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</row>
    <row r="286" spans="17:73" s="19" customFormat="1" x14ac:dyDescent="0.2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</row>
    <row r="287" spans="17:73" s="19" customFormat="1" x14ac:dyDescent="0.2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</row>
    <row r="288" spans="17:73" s="19" customFormat="1" x14ac:dyDescent="0.2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</row>
    <row r="289" spans="17:73" s="19" customFormat="1" x14ac:dyDescent="0.2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</row>
    <row r="290" spans="17:73" s="19" customFormat="1" x14ac:dyDescent="0.2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</row>
    <row r="291" spans="17:73" s="19" customFormat="1" x14ac:dyDescent="0.2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</row>
    <row r="292" spans="17:73" s="19" customFormat="1" x14ac:dyDescent="0.2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</row>
    <row r="293" spans="17:73" s="19" customFormat="1" x14ac:dyDescent="0.2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</row>
    <row r="294" spans="17:73" s="19" customFormat="1" x14ac:dyDescent="0.2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</row>
    <row r="295" spans="17:73" s="19" customFormat="1" x14ac:dyDescent="0.2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</row>
    <row r="296" spans="17:73" s="19" customFormat="1" x14ac:dyDescent="0.2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</row>
    <row r="297" spans="17:73" s="19" customFormat="1" x14ac:dyDescent="0.2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</row>
    <row r="298" spans="17:73" s="19" customFormat="1" x14ac:dyDescent="0.2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</row>
    <row r="299" spans="17:73" s="19" customFormat="1" x14ac:dyDescent="0.2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</row>
    <row r="300" spans="17:73" s="19" customFormat="1" x14ac:dyDescent="0.2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</row>
    <row r="301" spans="17:73" s="19" customFormat="1" x14ac:dyDescent="0.2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</row>
    <row r="302" spans="17:73" s="19" customFormat="1" x14ac:dyDescent="0.2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</row>
    <row r="303" spans="17:73" s="19" customFormat="1" x14ac:dyDescent="0.2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</row>
    <row r="304" spans="17:73" s="19" customFormat="1" x14ac:dyDescent="0.2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</row>
    <row r="305" spans="17:73" s="19" customFormat="1" x14ac:dyDescent="0.2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</row>
    <row r="306" spans="17:73" s="19" customFormat="1" x14ac:dyDescent="0.2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</row>
    <row r="307" spans="17:73" s="19" customFormat="1" x14ac:dyDescent="0.2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</row>
    <row r="308" spans="17:73" s="19" customFormat="1" x14ac:dyDescent="0.2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</row>
    <row r="309" spans="17:73" s="19" customFormat="1" x14ac:dyDescent="0.2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</row>
    <row r="310" spans="17:73" s="19" customFormat="1" x14ac:dyDescent="0.2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</row>
    <row r="311" spans="17:73" s="19" customFormat="1" x14ac:dyDescent="0.2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</row>
    <row r="312" spans="17:73" s="19" customFormat="1" x14ac:dyDescent="0.2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</row>
    <row r="313" spans="17:73" s="19" customFormat="1" x14ac:dyDescent="0.2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</row>
    <row r="314" spans="17:73" s="19" customFormat="1" x14ac:dyDescent="0.2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</row>
    <row r="315" spans="17:73" s="19" customFormat="1" x14ac:dyDescent="0.2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</row>
    <row r="316" spans="17:73" s="19" customFormat="1" x14ac:dyDescent="0.2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</row>
    <row r="317" spans="17:73" s="19" customFormat="1" x14ac:dyDescent="0.2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</row>
    <row r="318" spans="17:73" s="19" customFormat="1" x14ac:dyDescent="0.2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</row>
    <row r="319" spans="17:73" s="19" customFormat="1" x14ac:dyDescent="0.2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</row>
    <row r="320" spans="17:73" s="19" customFormat="1" x14ac:dyDescent="0.2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</row>
    <row r="321" spans="17:73" s="19" customFormat="1" x14ac:dyDescent="0.2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</row>
    <row r="322" spans="17:73" s="19" customFormat="1" x14ac:dyDescent="0.2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</row>
    <row r="323" spans="17:73" s="19" customFormat="1" x14ac:dyDescent="0.2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</row>
    <row r="324" spans="17:73" s="19" customFormat="1" x14ac:dyDescent="0.2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</row>
    <row r="325" spans="17:73" s="19" customFormat="1" x14ac:dyDescent="0.2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</row>
    <row r="326" spans="17:73" s="19" customFormat="1" x14ac:dyDescent="0.2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</row>
    <row r="327" spans="17:73" s="19" customFormat="1" x14ac:dyDescent="0.2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</row>
    <row r="328" spans="17:73" s="19" customFormat="1" x14ac:dyDescent="0.2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</row>
    <row r="329" spans="17:73" s="19" customFormat="1" x14ac:dyDescent="0.2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</row>
    <row r="330" spans="17:73" s="19" customFormat="1" x14ac:dyDescent="0.2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</row>
    <row r="331" spans="17:73" s="19" customFormat="1" x14ac:dyDescent="0.2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</row>
    <row r="332" spans="17:73" s="19" customFormat="1" x14ac:dyDescent="0.2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</row>
    <row r="333" spans="17:73" s="19" customFormat="1" x14ac:dyDescent="0.2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</row>
    <row r="334" spans="17:73" s="19" customFormat="1" x14ac:dyDescent="0.2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</row>
    <row r="335" spans="17:73" s="19" customFormat="1" x14ac:dyDescent="0.2"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</row>
    <row r="336" spans="17:73" s="19" customFormat="1" x14ac:dyDescent="0.2"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</row>
    <row r="337" spans="17:73" s="19" customFormat="1" x14ac:dyDescent="0.2"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</row>
    <row r="338" spans="17:73" s="19" customFormat="1" x14ac:dyDescent="0.2"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</row>
    <row r="339" spans="17:73" s="19" customFormat="1" x14ac:dyDescent="0.2"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</row>
    <row r="340" spans="17:73" s="19" customFormat="1" x14ac:dyDescent="0.2"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</row>
    <row r="341" spans="17:73" s="19" customFormat="1" x14ac:dyDescent="0.2"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</row>
    <row r="342" spans="17:73" s="19" customFormat="1" x14ac:dyDescent="0.2"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</row>
    <row r="343" spans="17:73" s="19" customFormat="1" x14ac:dyDescent="0.2"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</row>
    <row r="344" spans="17:73" s="19" customFormat="1" x14ac:dyDescent="0.2"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</row>
    <row r="345" spans="17:73" s="19" customFormat="1" x14ac:dyDescent="0.2"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</row>
    <row r="346" spans="17:73" s="19" customFormat="1" x14ac:dyDescent="0.2"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</row>
    <row r="347" spans="17:73" s="19" customFormat="1" x14ac:dyDescent="0.2"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</row>
    <row r="348" spans="17:73" s="19" customFormat="1" x14ac:dyDescent="0.2"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</row>
    <row r="349" spans="17:73" s="19" customFormat="1" x14ac:dyDescent="0.2"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</row>
    <row r="350" spans="17:73" s="19" customFormat="1" x14ac:dyDescent="0.2"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</row>
    <row r="351" spans="17:73" s="19" customFormat="1" x14ac:dyDescent="0.2"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</row>
    <row r="352" spans="17:73" s="19" customFormat="1" x14ac:dyDescent="0.2"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</row>
    <row r="353" spans="17:73" s="19" customFormat="1" x14ac:dyDescent="0.2"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</row>
    <row r="354" spans="17:73" s="19" customFormat="1" x14ac:dyDescent="0.2"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</row>
    <row r="355" spans="17:73" s="19" customFormat="1" x14ac:dyDescent="0.2"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</row>
    <row r="356" spans="17:73" s="19" customFormat="1" x14ac:dyDescent="0.2"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</row>
    <row r="357" spans="17:73" s="19" customFormat="1" x14ac:dyDescent="0.2"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</row>
    <row r="358" spans="17:73" s="19" customFormat="1" x14ac:dyDescent="0.2"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</row>
    <row r="359" spans="17:73" s="19" customFormat="1" x14ac:dyDescent="0.2"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</row>
    <row r="360" spans="17:73" s="19" customFormat="1" x14ac:dyDescent="0.2"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</row>
    <row r="361" spans="17:73" s="19" customFormat="1" x14ac:dyDescent="0.2"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</row>
    <row r="362" spans="17:73" s="19" customFormat="1" x14ac:dyDescent="0.2"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</row>
    <row r="363" spans="17:73" s="19" customFormat="1" x14ac:dyDescent="0.2"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</row>
    <row r="364" spans="17:73" s="19" customFormat="1" x14ac:dyDescent="0.2"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</row>
    <row r="365" spans="17:73" s="19" customFormat="1" x14ac:dyDescent="0.2"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</row>
    <row r="366" spans="17:73" s="19" customFormat="1" x14ac:dyDescent="0.2"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</row>
    <row r="367" spans="17:73" s="19" customFormat="1" x14ac:dyDescent="0.2"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</row>
    <row r="368" spans="17:73" s="19" customFormat="1" x14ac:dyDescent="0.2"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</row>
    <row r="369" spans="17:73" s="19" customFormat="1" x14ac:dyDescent="0.2"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</row>
    <row r="370" spans="17:73" s="19" customFormat="1" x14ac:dyDescent="0.2"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</row>
    <row r="371" spans="17:73" s="19" customFormat="1" x14ac:dyDescent="0.2"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</row>
    <row r="372" spans="17:73" s="19" customFormat="1" x14ac:dyDescent="0.2"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</row>
    <row r="373" spans="17:73" s="19" customFormat="1" x14ac:dyDescent="0.2"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</row>
    <row r="374" spans="17:73" s="19" customFormat="1" x14ac:dyDescent="0.2"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</row>
    <row r="375" spans="17:73" s="19" customFormat="1" x14ac:dyDescent="0.2"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</row>
    <row r="376" spans="17:73" s="19" customFormat="1" x14ac:dyDescent="0.2"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</row>
    <row r="377" spans="17:73" s="19" customFormat="1" x14ac:dyDescent="0.2"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</row>
    <row r="378" spans="17:73" s="19" customFormat="1" x14ac:dyDescent="0.2"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</row>
    <row r="379" spans="17:73" s="19" customFormat="1" x14ac:dyDescent="0.2"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</row>
    <row r="380" spans="17:73" s="19" customFormat="1" x14ac:dyDescent="0.2"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</row>
    <row r="381" spans="17:73" s="19" customFormat="1" x14ac:dyDescent="0.2"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</row>
    <row r="382" spans="17:73" s="19" customFormat="1" x14ac:dyDescent="0.2"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</row>
    <row r="383" spans="17:73" s="19" customFormat="1" x14ac:dyDescent="0.2"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</row>
    <row r="384" spans="17:73" s="19" customFormat="1" x14ac:dyDescent="0.2"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</row>
    <row r="385" spans="17:73" s="19" customFormat="1" x14ac:dyDescent="0.2"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</row>
    <row r="386" spans="17:73" s="19" customFormat="1" x14ac:dyDescent="0.2"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</row>
    <row r="387" spans="17:73" s="19" customFormat="1" x14ac:dyDescent="0.2"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</row>
    <row r="388" spans="17:73" s="19" customFormat="1" x14ac:dyDescent="0.2"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</row>
    <row r="389" spans="17:73" s="19" customFormat="1" x14ac:dyDescent="0.2"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</row>
    <row r="390" spans="17:73" s="19" customFormat="1" x14ac:dyDescent="0.2"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</row>
    <row r="391" spans="17:73" s="19" customFormat="1" x14ac:dyDescent="0.2"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</row>
    <row r="392" spans="17:73" s="19" customFormat="1" x14ac:dyDescent="0.2"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</row>
    <row r="393" spans="17:73" s="19" customFormat="1" x14ac:dyDescent="0.2"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</row>
    <row r="394" spans="17:73" s="19" customFormat="1" x14ac:dyDescent="0.2"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</row>
    <row r="395" spans="17:73" s="19" customFormat="1" x14ac:dyDescent="0.2"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</row>
    <row r="396" spans="17:73" s="19" customFormat="1" x14ac:dyDescent="0.2"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</row>
    <row r="397" spans="17:73" s="19" customFormat="1" x14ac:dyDescent="0.2"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</row>
    <row r="398" spans="17:73" s="19" customFormat="1" x14ac:dyDescent="0.2"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</row>
    <row r="399" spans="17:73" s="19" customFormat="1" x14ac:dyDescent="0.2"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</row>
    <row r="400" spans="17:73" s="19" customFormat="1" x14ac:dyDescent="0.2"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</row>
    <row r="401" spans="17:73" s="19" customFormat="1" x14ac:dyDescent="0.2"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</row>
    <row r="402" spans="17:73" s="19" customFormat="1" x14ac:dyDescent="0.2"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</row>
    <row r="403" spans="17:73" s="19" customFormat="1" x14ac:dyDescent="0.2"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</row>
    <row r="404" spans="17:73" s="19" customFormat="1" x14ac:dyDescent="0.2"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</row>
    <row r="405" spans="17:73" s="19" customFormat="1" x14ac:dyDescent="0.2"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</row>
    <row r="406" spans="17:73" s="19" customFormat="1" x14ac:dyDescent="0.2"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</row>
    <row r="407" spans="17:73" s="19" customFormat="1" x14ac:dyDescent="0.2"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</row>
    <row r="408" spans="17:73" s="19" customFormat="1" x14ac:dyDescent="0.2"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</row>
    <row r="409" spans="17:73" s="19" customFormat="1" x14ac:dyDescent="0.2"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</row>
    <row r="410" spans="17:73" s="19" customFormat="1" x14ac:dyDescent="0.2"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</row>
    <row r="411" spans="17:73" s="19" customFormat="1" x14ac:dyDescent="0.2"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</row>
    <row r="412" spans="17:73" s="19" customFormat="1" x14ac:dyDescent="0.2"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</row>
    <row r="413" spans="17:73" s="19" customFormat="1" x14ac:dyDescent="0.2"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</row>
    <row r="414" spans="17:73" s="19" customFormat="1" x14ac:dyDescent="0.2"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</row>
    <row r="415" spans="17:73" s="19" customFormat="1" x14ac:dyDescent="0.2"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</row>
    <row r="416" spans="17:73" s="19" customFormat="1" x14ac:dyDescent="0.2"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</row>
    <row r="417" spans="17:73" s="19" customFormat="1" x14ac:dyDescent="0.2"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</row>
    <row r="418" spans="17:73" s="19" customFormat="1" x14ac:dyDescent="0.2"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</row>
    <row r="419" spans="17:73" s="19" customFormat="1" x14ac:dyDescent="0.2"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</row>
    <row r="420" spans="17:73" s="19" customFormat="1" x14ac:dyDescent="0.2"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</row>
    <row r="421" spans="17:73" s="19" customFormat="1" x14ac:dyDescent="0.2"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</row>
    <row r="422" spans="17:73" s="19" customFormat="1" x14ac:dyDescent="0.2"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</row>
    <row r="423" spans="17:73" s="19" customFormat="1" x14ac:dyDescent="0.2"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</row>
    <row r="424" spans="17:73" s="19" customFormat="1" x14ac:dyDescent="0.2"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</row>
    <row r="425" spans="17:73" s="19" customFormat="1" x14ac:dyDescent="0.2"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</row>
    <row r="426" spans="17:73" s="19" customFormat="1" x14ac:dyDescent="0.2"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</row>
    <row r="427" spans="17:73" s="19" customFormat="1" x14ac:dyDescent="0.2"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</row>
    <row r="428" spans="17:73" s="19" customFormat="1" x14ac:dyDescent="0.2"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</row>
    <row r="429" spans="17:73" s="19" customFormat="1" x14ac:dyDescent="0.2"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</row>
    <row r="430" spans="17:73" s="19" customFormat="1" x14ac:dyDescent="0.2"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</row>
    <row r="431" spans="17:73" s="19" customFormat="1" x14ac:dyDescent="0.2"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</row>
    <row r="432" spans="17:73" s="19" customFormat="1" x14ac:dyDescent="0.2"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</row>
    <row r="433" spans="17:73" s="19" customFormat="1" x14ac:dyDescent="0.2"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</row>
    <row r="434" spans="17:73" s="19" customFormat="1" x14ac:dyDescent="0.2"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</row>
    <row r="435" spans="17:73" s="19" customFormat="1" x14ac:dyDescent="0.2"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</row>
    <row r="436" spans="17:73" s="19" customFormat="1" x14ac:dyDescent="0.2"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</row>
    <row r="437" spans="17:73" s="19" customFormat="1" x14ac:dyDescent="0.2"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</row>
    <row r="438" spans="17:73" s="19" customFormat="1" x14ac:dyDescent="0.2"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</row>
    <row r="439" spans="17:73" s="19" customFormat="1" x14ac:dyDescent="0.2"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</row>
    <row r="440" spans="17:73" s="19" customFormat="1" x14ac:dyDescent="0.2"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</row>
    <row r="441" spans="17:73" s="19" customFormat="1" x14ac:dyDescent="0.2"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</row>
    <row r="442" spans="17:73" s="19" customFormat="1" x14ac:dyDescent="0.2"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</row>
    <row r="443" spans="17:73" s="19" customFormat="1" x14ac:dyDescent="0.2"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</row>
    <row r="444" spans="17:73" s="19" customFormat="1" x14ac:dyDescent="0.2"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</row>
    <row r="445" spans="17:73" s="19" customFormat="1" x14ac:dyDescent="0.2"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</row>
    <row r="446" spans="17:73" s="19" customFormat="1" x14ac:dyDescent="0.2"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</row>
    <row r="447" spans="17:73" s="19" customFormat="1" x14ac:dyDescent="0.2"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</row>
    <row r="448" spans="17:73" s="19" customFormat="1" x14ac:dyDescent="0.2"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</row>
    <row r="449" spans="17:73" s="19" customFormat="1" x14ac:dyDescent="0.2"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</row>
    <row r="450" spans="17:73" s="19" customFormat="1" x14ac:dyDescent="0.2"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</row>
    <row r="451" spans="17:73" s="19" customFormat="1" x14ac:dyDescent="0.2"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</row>
    <row r="452" spans="17:73" s="19" customFormat="1" x14ac:dyDescent="0.2"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</row>
    <row r="453" spans="17:73" s="19" customFormat="1" x14ac:dyDescent="0.2"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</row>
    <row r="454" spans="17:73" s="19" customFormat="1" x14ac:dyDescent="0.2"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</row>
    <row r="455" spans="17:73" s="19" customFormat="1" x14ac:dyDescent="0.2"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</row>
    <row r="456" spans="17:73" s="19" customFormat="1" x14ac:dyDescent="0.2"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</row>
    <row r="457" spans="17:73" s="19" customFormat="1" x14ac:dyDescent="0.2"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</row>
    <row r="458" spans="17:73" s="19" customFormat="1" x14ac:dyDescent="0.2"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</row>
    <row r="459" spans="17:73" s="19" customFormat="1" x14ac:dyDescent="0.2"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</row>
    <row r="460" spans="17:73" s="19" customFormat="1" x14ac:dyDescent="0.2"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</row>
    <row r="461" spans="17:73" s="19" customFormat="1" x14ac:dyDescent="0.2"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</row>
    <row r="462" spans="17:73" s="19" customFormat="1" x14ac:dyDescent="0.2"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</row>
    <row r="463" spans="17:73" s="19" customFormat="1" x14ac:dyDescent="0.2"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</row>
    <row r="464" spans="17:73" s="19" customFormat="1" x14ac:dyDescent="0.2"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</row>
    <row r="465" spans="17:73" s="19" customFormat="1" x14ac:dyDescent="0.2"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</row>
    <row r="466" spans="17:73" s="19" customFormat="1" x14ac:dyDescent="0.2"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</row>
    <row r="467" spans="17:73" s="19" customFormat="1" x14ac:dyDescent="0.2"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</row>
    <row r="468" spans="17:73" s="19" customFormat="1" x14ac:dyDescent="0.2"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</row>
    <row r="469" spans="17:73" s="19" customFormat="1" x14ac:dyDescent="0.2"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</row>
    <row r="470" spans="17:73" s="19" customFormat="1" x14ac:dyDescent="0.2"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</row>
    <row r="471" spans="17:73" s="19" customFormat="1" x14ac:dyDescent="0.2"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</row>
    <row r="472" spans="17:73" s="19" customFormat="1" x14ac:dyDescent="0.2"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</row>
    <row r="473" spans="17:73" s="19" customFormat="1" x14ac:dyDescent="0.2"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</row>
    <row r="474" spans="17:73" s="19" customFormat="1" x14ac:dyDescent="0.2"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</row>
    <row r="475" spans="17:73" s="19" customFormat="1" x14ac:dyDescent="0.2"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</row>
    <row r="476" spans="17:73" s="19" customFormat="1" x14ac:dyDescent="0.2"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</row>
    <row r="477" spans="17:73" s="19" customFormat="1" x14ac:dyDescent="0.2"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</row>
    <row r="478" spans="17:73" s="19" customFormat="1" x14ac:dyDescent="0.2"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</row>
    <row r="479" spans="17:73" s="19" customFormat="1" x14ac:dyDescent="0.2"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</row>
    <row r="480" spans="17:73" s="19" customFormat="1" x14ac:dyDescent="0.2"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</row>
    <row r="481" spans="17:73" s="19" customFormat="1" x14ac:dyDescent="0.2"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</row>
    <row r="482" spans="17:73" s="19" customFormat="1" x14ac:dyDescent="0.2"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</row>
    <row r="483" spans="17:73" s="19" customFormat="1" x14ac:dyDescent="0.2"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</row>
    <row r="484" spans="17:73" s="19" customFormat="1" x14ac:dyDescent="0.2"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</row>
    <row r="485" spans="17:73" s="19" customFormat="1" x14ac:dyDescent="0.2"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</row>
    <row r="486" spans="17:73" s="19" customFormat="1" x14ac:dyDescent="0.2"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</row>
    <row r="487" spans="17:73" s="19" customFormat="1" x14ac:dyDescent="0.2"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</row>
    <row r="488" spans="17:73" s="19" customFormat="1" x14ac:dyDescent="0.2"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</row>
    <row r="489" spans="17:73" s="19" customFormat="1" x14ac:dyDescent="0.2"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</row>
    <row r="490" spans="17:73" s="19" customFormat="1" x14ac:dyDescent="0.2"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</row>
    <row r="491" spans="17:73" s="19" customFormat="1" x14ac:dyDescent="0.2"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</row>
    <row r="492" spans="17:73" s="19" customFormat="1" x14ac:dyDescent="0.2"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</row>
    <row r="493" spans="17:73" s="19" customFormat="1" x14ac:dyDescent="0.2"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</row>
    <row r="494" spans="17:73" s="19" customFormat="1" x14ac:dyDescent="0.2"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</row>
    <row r="495" spans="17:73" s="19" customFormat="1" x14ac:dyDescent="0.2"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</row>
    <row r="496" spans="17:73" s="19" customFormat="1" x14ac:dyDescent="0.2"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</row>
    <row r="497" spans="17:73" s="19" customFormat="1" x14ac:dyDescent="0.2"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</row>
    <row r="498" spans="17:73" s="19" customFormat="1" x14ac:dyDescent="0.2"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</row>
    <row r="499" spans="17:73" s="19" customFormat="1" x14ac:dyDescent="0.2"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</row>
    <row r="500" spans="17:73" s="19" customFormat="1" x14ac:dyDescent="0.2"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</row>
    <row r="501" spans="17:73" s="19" customFormat="1" x14ac:dyDescent="0.2"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</row>
    <row r="502" spans="17:73" s="19" customFormat="1" x14ac:dyDescent="0.2"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</row>
    <row r="503" spans="17:73" s="19" customFormat="1" x14ac:dyDescent="0.2"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</row>
    <row r="504" spans="17:73" s="19" customFormat="1" x14ac:dyDescent="0.2"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</row>
    <row r="505" spans="17:73" s="19" customFormat="1" x14ac:dyDescent="0.2"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</row>
    <row r="506" spans="17:73" s="19" customFormat="1" x14ac:dyDescent="0.2"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</row>
    <row r="507" spans="17:73" s="19" customFormat="1" x14ac:dyDescent="0.2"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</row>
    <row r="508" spans="17:73" s="19" customFormat="1" x14ac:dyDescent="0.2"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</row>
    <row r="509" spans="17:73" s="19" customFormat="1" x14ac:dyDescent="0.2"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</row>
    <row r="510" spans="17:73" s="19" customFormat="1" x14ac:dyDescent="0.2"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</row>
    <row r="511" spans="17:73" s="19" customFormat="1" x14ac:dyDescent="0.2"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</row>
    <row r="512" spans="17:73" s="19" customFormat="1" x14ac:dyDescent="0.2"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</row>
    <row r="513" spans="17:73" s="19" customFormat="1" x14ac:dyDescent="0.2"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</row>
    <row r="514" spans="17:73" s="19" customFormat="1" x14ac:dyDescent="0.2"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</row>
    <row r="515" spans="17:73" s="19" customFormat="1" x14ac:dyDescent="0.2"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</row>
    <row r="516" spans="17:73" s="19" customFormat="1" x14ac:dyDescent="0.2"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</row>
    <row r="517" spans="17:73" s="19" customFormat="1" x14ac:dyDescent="0.2"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</row>
    <row r="518" spans="17:73" s="19" customFormat="1" x14ac:dyDescent="0.2"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</row>
    <row r="519" spans="17:73" s="19" customFormat="1" x14ac:dyDescent="0.2"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</row>
    <row r="520" spans="17:73" s="19" customFormat="1" x14ac:dyDescent="0.2"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</row>
    <row r="521" spans="17:73" s="19" customFormat="1" x14ac:dyDescent="0.2"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</row>
    <row r="522" spans="17:73" s="19" customFormat="1" x14ac:dyDescent="0.2"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</row>
    <row r="523" spans="17:73" s="19" customFormat="1" x14ac:dyDescent="0.2"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</row>
    <row r="524" spans="17:73" s="19" customFormat="1" x14ac:dyDescent="0.2"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</row>
    <row r="525" spans="17:73" s="19" customFormat="1" x14ac:dyDescent="0.2"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</row>
    <row r="526" spans="17:73" s="19" customFormat="1" x14ac:dyDescent="0.2"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</row>
    <row r="527" spans="17:73" s="19" customFormat="1" x14ac:dyDescent="0.2"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</row>
    <row r="528" spans="17:73" s="19" customFormat="1" x14ac:dyDescent="0.2"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</row>
    <row r="529" spans="17:73" s="19" customFormat="1" x14ac:dyDescent="0.2"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</row>
    <row r="530" spans="17:73" s="19" customFormat="1" x14ac:dyDescent="0.2"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</row>
    <row r="531" spans="17:73" s="19" customFormat="1" x14ac:dyDescent="0.2"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</row>
    <row r="532" spans="17:73" s="19" customFormat="1" x14ac:dyDescent="0.2"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</row>
    <row r="533" spans="17:73" s="19" customFormat="1" x14ac:dyDescent="0.2"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</row>
    <row r="534" spans="17:73" s="19" customFormat="1" x14ac:dyDescent="0.2"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</row>
    <row r="535" spans="17:73" s="19" customFormat="1" x14ac:dyDescent="0.2"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</row>
    <row r="536" spans="17:73" s="19" customFormat="1" x14ac:dyDescent="0.2"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</row>
    <row r="537" spans="17:73" s="19" customFormat="1" x14ac:dyDescent="0.2"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</row>
    <row r="538" spans="17:73" s="19" customFormat="1" x14ac:dyDescent="0.2"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</row>
    <row r="539" spans="17:73" s="19" customFormat="1" x14ac:dyDescent="0.2"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</row>
    <row r="540" spans="17:73" s="19" customFormat="1" x14ac:dyDescent="0.2"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</row>
    <row r="541" spans="17:73" s="19" customFormat="1" x14ac:dyDescent="0.2"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</row>
    <row r="542" spans="17:73" s="19" customFormat="1" x14ac:dyDescent="0.2"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</row>
    <row r="543" spans="17:73" s="19" customFormat="1" x14ac:dyDescent="0.2"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</row>
    <row r="544" spans="17:73" s="19" customFormat="1" x14ac:dyDescent="0.2"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</row>
    <row r="545" spans="17:73" s="19" customFormat="1" x14ac:dyDescent="0.2"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</row>
    <row r="546" spans="17:73" s="19" customFormat="1" x14ac:dyDescent="0.2"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</row>
    <row r="547" spans="17:73" s="19" customFormat="1" x14ac:dyDescent="0.2"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</row>
    <row r="548" spans="17:73" s="19" customFormat="1" x14ac:dyDescent="0.2"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</row>
    <row r="549" spans="17:73" s="19" customFormat="1" x14ac:dyDescent="0.2"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</row>
    <row r="550" spans="17:73" s="19" customFormat="1" x14ac:dyDescent="0.2"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</row>
    <row r="551" spans="17:73" s="19" customFormat="1" x14ac:dyDescent="0.2"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</row>
    <row r="552" spans="17:73" s="19" customFormat="1" x14ac:dyDescent="0.2"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</row>
    <row r="553" spans="17:73" s="19" customFormat="1" x14ac:dyDescent="0.2"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</row>
    <row r="554" spans="17:73" s="19" customFormat="1" x14ac:dyDescent="0.2"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</row>
    <row r="555" spans="17:73" s="19" customFormat="1" x14ac:dyDescent="0.2"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</row>
    <row r="556" spans="17:73" s="19" customFormat="1" x14ac:dyDescent="0.2"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</row>
    <row r="557" spans="17:73" s="19" customFormat="1" x14ac:dyDescent="0.2"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</row>
    <row r="558" spans="17:73" s="19" customFormat="1" x14ac:dyDescent="0.2"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</row>
    <row r="559" spans="17:73" s="19" customFormat="1" x14ac:dyDescent="0.2"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</row>
    <row r="560" spans="17:73" s="19" customFormat="1" x14ac:dyDescent="0.2"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</row>
    <row r="561" spans="17:73" s="19" customFormat="1" x14ac:dyDescent="0.2"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</row>
    <row r="562" spans="17:73" s="19" customFormat="1" x14ac:dyDescent="0.2"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</row>
    <row r="563" spans="17:73" s="19" customFormat="1" x14ac:dyDescent="0.2"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</row>
    <row r="564" spans="17:73" s="19" customFormat="1" x14ac:dyDescent="0.2"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</row>
    <row r="565" spans="17:73" s="19" customFormat="1" x14ac:dyDescent="0.2"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</row>
    <row r="566" spans="17:73" s="19" customFormat="1" x14ac:dyDescent="0.2"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</row>
    <row r="567" spans="17:73" s="19" customFormat="1" x14ac:dyDescent="0.2"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</row>
    <row r="568" spans="17:73" s="19" customFormat="1" x14ac:dyDescent="0.2"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</row>
    <row r="569" spans="17:73" s="19" customFormat="1" x14ac:dyDescent="0.2"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</row>
    <row r="570" spans="17:73" s="19" customFormat="1" x14ac:dyDescent="0.2"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</row>
    <row r="571" spans="17:73" s="19" customFormat="1" x14ac:dyDescent="0.2"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</row>
    <row r="572" spans="17:73" s="19" customFormat="1" x14ac:dyDescent="0.2"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</row>
    <row r="573" spans="17:73" s="19" customFormat="1" x14ac:dyDescent="0.2"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</row>
    <row r="574" spans="17:73" s="19" customFormat="1" x14ac:dyDescent="0.2"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</row>
    <row r="575" spans="17:73" s="19" customFormat="1" x14ac:dyDescent="0.2"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</row>
    <row r="576" spans="17:73" s="19" customFormat="1" x14ac:dyDescent="0.2"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</row>
    <row r="577" spans="17:73" s="19" customFormat="1" x14ac:dyDescent="0.2"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</row>
    <row r="578" spans="17:73" s="19" customFormat="1" x14ac:dyDescent="0.2"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</row>
    <row r="579" spans="17:73" s="19" customFormat="1" x14ac:dyDescent="0.2"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</row>
    <row r="580" spans="17:73" s="19" customFormat="1" x14ac:dyDescent="0.2"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</row>
    <row r="581" spans="17:73" s="19" customFormat="1" x14ac:dyDescent="0.2"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</row>
    <row r="582" spans="17:73" s="19" customFormat="1" x14ac:dyDescent="0.2"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</row>
    <row r="583" spans="17:73" s="19" customFormat="1" x14ac:dyDescent="0.2"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</row>
    <row r="584" spans="17:73" s="19" customFormat="1" x14ac:dyDescent="0.2"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</row>
    <row r="585" spans="17:73" s="19" customFormat="1" x14ac:dyDescent="0.2"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</row>
    <row r="586" spans="17:73" s="19" customFormat="1" x14ac:dyDescent="0.2"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</row>
    <row r="587" spans="17:73" s="19" customFormat="1" x14ac:dyDescent="0.2"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</row>
    <row r="588" spans="17:73" s="19" customFormat="1" x14ac:dyDescent="0.2"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</row>
    <row r="589" spans="17:73" s="19" customFormat="1" x14ac:dyDescent="0.2"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</row>
    <row r="590" spans="17:73" s="19" customFormat="1" x14ac:dyDescent="0.2"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</row>
    <row r="591" spans="17:73" s="19" customFormat="1" x14ac:dyDescent="0.2"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</row>
    <row r="592" spans="17:73" s="19" customFormat="1" x14ac:dyDescent="0.2"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</row>
    <row r="593" spans="17:73" s="19" customFormat="1" x14ac:dyDescent="0.2"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</row>
    <row r="594" spans="17:73" s="19" customFormat="1" x14ac:dyDescent="0.2"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</row>
    <row r="595" spans="17:73" s="19" customFormat="1" x14ac:dyDescent="0.2"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</row>
    <row r="596" spans="17:73" s="19" customFormat="1" x14ac:dyDescent="0.2"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</row>
    <row r="597" spans="17:73" s="19" customFormat="1" x14ac:dyDescent="0.2"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</row>
    <row r="598" spans="17:73" s="19" customFormat="1" x14ac:dyDescent="0.2"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</row>
    <row r="599" spans="17:73" s="19" customFormat="1" x14ac:dyDescent="0.2"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</row>
    <row r="600" spans="17:73" s="19" customFormat="1" x14ac:dyDescent="0.2"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</row>
    <row r="601" spans="17:73" s="19" customFormat="1" x14ac:dyDescent="0.2"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</row>
    <row r="602" spans="17:73" s="19" customFormat="1" x14ac:dyDescent="0.2"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</row>
    <row r="603" spans="17:73" s="19" customFormat="1" x14ac:dyDescent="0.2"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</row>
    <row r="604" spans="17:73" s="19" customFormat="1" x14ac:dyDescent="0.2"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</row>
    <row r="605" spans="17:73" s="19" customFormat="1" x14ac:dyDescent="0.2"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</row>
    <row r="606" spans="17:73" s="19" customFormat="1" x14ac:dyDescent="0.2"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</row>
    <row r="607" spans="17:73" s="19" customFormat="1" x14ac:dyDescent="0.2"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</row>
    <row r="608" spans="17:73" s="19" customFormat="1" x14ac:dyDescent="0.2"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</row>
    <row r="609" spans="17:73" s="19" customFormat="1" x14ac:dyDescent="0.2"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</row>
    <row r="610" spans="17:73" s="19" customFormat="1" x14ac:dyDescent="0.2"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</row>
    <row r="611" spans="17:73" s="19" customFormat="1" x14ac:dyDescent="0.2"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</row>
    <row r="612" spans="17:73" s="19" customFormat="1" x14ac:dyDescent="0.2"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</row>
    <row r="613" spans="17:73" s="19" customFormat="1" x14ac:dyDescent="0.2"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</row>
    <row r="614" spans="17:73" s="19" customFormat="1" x14ac:dyDescent="0.2"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</row>
    <row r="615" spans="17:73" s="19" customFormat="1" x14ac:dyDescent="0.2"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</row>
    <row r="616" spans="17:73" s="19" customFormat="1" x14ac:dyDescent="0.2"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</row>
    <row r="617" spans="17:73" s="19" customFormat="1" x14ac:dyDescent="0.2"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</row>
    <row r="618" spans="17:73" s="19" customFormat="1" x14ac:dyDescent="0.2"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</row>
    <row r="619" spans="17:73" s="19" customFormat="1" x14ac:dyDescent="0.2"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</row>
    <row r="620" spans="17:73" s="19" customFormat="1" x14ac:dyDescent="0.2"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</row>
    <row r="621" spans="17:73" s="19" customFormat="1" x14ac:dyDescent="0.2"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</row>
    <row r="622" spans="17:73" s="19" customFormat="1" x14ac:dyDescent="0.2"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</row>
    <row r="623" spans="17:73" s="19" customFormat="1" x14ac:dyDescent="0.2"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</row>
    <row r="624" spans="17:73" s="19" customFormat="1" x14ac:dyDescent="0.2"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</row>
    <row r="625" spans="17:73" s="19" customFormat="1" x14ac:dyDescent="0.2"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</row>
    <row r="626" spans="17:73" s="19" customFormat="1" x14ac:dyDescent="0.2"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</row>
    <row r="627" spans="17:73" s="19" customFormat="1" x14ac:dyDescent="0.2"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</row>
    <row r="628" spans="17:73" s="19" customFormat="1" x14ac:dyDescent="0.2"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</row>
    <row r="629" spans="17:73" s="19" customFormat="1" x14ac:dyDescent="0.2"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</row>
    <row r="630" spans="17:73" s="19" customFormat="1" x14ac:dyDescent="0.2"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</row>
    <row r="631" spans="17:73" s="19" customFormat="1" x14ac:dyDescent="0.2"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</row>
    <row r="632" spans="17:73" s="19" customFormat="1" x14ac:dyDescent="0.2"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</row>
    <row r="633" spans="17:73" s="19" customFormat="1" x14ac:dyDescent="0.2"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</row>
    <row r="634" spans="17:73" s="19" customFormat="1" x14ac:dyDescent="0.2"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</row>
    <row r="635" spans="17:73" s="19" customFormat="1" x14ac:dyDescent="0.2"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</row>
    <row r="636" spans="17:73" s="19" customFormat="1" x14ac:dyDescent="0.2"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</row>
    <row r="637" spans="17:73" s="19" customFormat="1" x14ac:dyDescent="0.2"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</row>
    <row r="638" spans="17:73" s="19" customFormat="1" x14ac:dyDescent="0.2"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</row>
    <row r="639" spans="17:73" s="19" customFormat="1" x14ac:dyDescent="0.2"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</row>
    <row r="640" spans="17:73" s="19" customFormat="1" x14ac:dyDescent="0.2"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</row>
    <row r="641" spans="17:73" s="19" customFormat="1" x14ac:dyDescent="0.2"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</row>
    <row r="642" spans="17:73" s="19" customFormat="1" x14ac:dyDescent="0.2"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</row>
    <row r="643" spans="17:73" s="19" customFormat="1" x14ac:dyDescent="0.2"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</row>
    <row r="644" spans="17:73" s="19" customFormat="1" x14ac:dyDescent="0.2"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</row>
    <row r="645" spans="17:73" s="19" customFormat="1" x14ac:dyDescent="0.2"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</row>
    <row r="646" spans="17:73" s="19" customFormat="1" x14ac:dyDescent="0.2"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</row>
    <row r="647" spans="17:73" s="19" customFormat="1" x14ac:dyDescent="0.2"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</row>
    <row r="648" spans="17:73" s="19" customFormat="1" x14ac:dyDescent="0.2"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</row>
    <row r="649" spans="17:73" s="19" customFormat="1" x14ac:dyDescent="0.2"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</row>
    <row r="650" spans="17:73" s="19" customFormat="1" x14ac:dyDescent="0.2"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</row>
    <row r="651" spans="17:73" s="19" customFormat="1" x14ac:dyDescent="0.2"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</row>
    <row r="652" spans="17:73" s="19" customFormat="1" x14ac:dyDescent="0.2"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</row>
    <row r="653" spans="17:73" s="19" customFormat="1" x14ac:dyDescent="0.2"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</row>
    <row r="654" spans="17:73" s="19" customFormat="1" x14ac:dyDescent="0.2"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</row>
    <row r="655" spans="17:73" s="19" customFormat="1" x14ac:dyDescent="0.2"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</row>
    <row r="656" spans="17:73" s="19" customFormat="1" x14ac:dyDescent="0.2"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</row>
    <row r="657" spans="17:73" s="19" customFormat="1" x14ac:dyDescent="0.2"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</row>
    <row r="658" spans="17:73" s="19" customFormat="1" x14ac:dyDescent="0.2"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</row>
    <row r="659" spans="17:73" s="19" customFormat="1" x14ac:dyDescent="0.2"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</row>
    <row r="660" spans="17:73" s="19" customFormat="1" x14ac:dyDescent="0.2"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</row>
    <row r="661" spans="17:73" s="19" customFormat="1" x14ac:dyDescent="0.2"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</row>
    <row r="662" spans="17:73" s="19" customFormat="1" x14ac:dyDescent="0.2"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</row>
    <row r="663" spans="17:73" s="19" customFormat="1" x14ac:dyDescent="0.2"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</row>
    <row r="664" spans="17:73" s="19" customFormat="1" x14ac:dyDescent="0.2"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</row>
    <row r="665" spans="17:73" s="19" customFormat="1" x14ac:dyDescent="0.2"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</row>
    <row r="666" spans="17:73" s="19" customFormat="1" x14ac:dyDescent="0.2"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</row>
    <row r="667" spans="17:73" s="19" customFormat="1" x14ac:dyDescent="0.2"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</row>
    <row r="668" spans="17:73" s="19" customFormat="1" x14ac:dyDescent="0.2"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</row>
    <row r="669" spans="17:73" s="19" customFormat="1" x14ac:dyDescent="0.2"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</row>
    <row r="670" spans="17:73" s="19" customFormat="1" x14ac:dyDescent="0.2"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</row>
    <row r="671" spans="17:73" s="19" customFormat="1" x14ac:dyDescent="0.2"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</row>
    <row r="672" spans="17:73" s="19" customFormat="1" x14ac:dyDescent="0.2"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</row>
    <row r="673" spans="17:73" s="19" customFormat="1" x14ac:dyDescent="0.2"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</row>
    <row r="674" spans="17:73" s="19" customFormat="1" x14ac:dyDescent="0.2"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</row>
    <row r="675" spans="17:73" s="19" customFormat="1" x14ac:dyDescent="0.2"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</row>
    <row r="676" spans="17:73" s="19" customFormat="1" x14ac:dyDescent="0.2"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</row>
    <row r="677" spans="17:73" s="19" customFormat="1" x14ac:dyDescent="0.2"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</row>
    <row r="678" spans="17:73" s="19" customFormat="1" x14ac:dyDescent="0.2"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</row>
    <row r="679" spans="17:73" s="19" customFormat="1" x14ac:dyDescent="0.2"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</row>
    <row r="680" spans="17:73" s="19" customFormat="1" x14ac:dyDescent="0.2"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</row>
    <row r="681" spans="17:73" s="19" customFormat="1" x14ac:dyDescent="0.2"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</row>
    <row r="682" spans="17:73" s="19" customFormat="1" x14ac:dyDescent="0.2"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</row>
    <row r="683" spans="17:73" s="19" customFormat="1" x14ac:dyDescent="0.2"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</row>
    <row r="684" spans="17:73" s="19" customFormat="1" x14ac:dyDescent="0.2"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</row>
    <row r="685" spans="17:73" s="19" customFormat="1" x14ac:dyDescent="0.2"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</row>
    <row r="686" spans="17:73" s="19" customFormat="1" x14ac:dyDescent="0.2"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</row>
    <row r="687" spans="17:73" s="19" customFormat="1" x14ac:dyDescent="0.2"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</row>
    <row r="688" spans="17:73" s="19" customFormat="1" x14ac:dyDescent="0.2"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</row>
    <row r="689" spans="17:73" s="19" customFormat="1" x14ac:dyDescent="0.2"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</row>
    <row r="690" spans="17:73" s="19" customFormat="1" x14ac:dyDescent="0.2"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</row>
    <row r="691" spans="17:73" s="19" customFormat="1" x14ac:dyDescent="0.2"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</row>
    <row r="692" spans="17:73" s="19" customFormat="1" x14ac:dyDescent="0.2"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</row>
    <row r="693" spans="17:73" s="19" customFormat="1" x14ac:dyDescent="0.2"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</row>
    <row r="694" spans="17:73" s="19" customFormat="1" x14ac:dyDescent="0.2"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</row>
    <row r="695" spans="17:73" s="19" customFormat="1" x14ac:dyDescent="0.2"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</row>
    <row r="696" spans="17:73" s="19" customFormat="1" x14ac:dyDescent="0.2"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</row>
    <row r="697" spans="17:73" s="19" customFormat="1" x14ac:dyDescent="0.2"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</row>
    <row r="698" spans="17:73" s="19" customFormat="1" x14ac:dyDescent="0.2"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</row>
    <row r="699" spans="17:73" s="19" customFormat="1" x14ac:dyDescent="0.2"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</row>
    <row r="700" spans="17:73" s="19" customFormat="1" x14ac:dyDescent="0.2"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</row>
    <row r="701" spans="17:73" s="19" customFormat="1" x14ac:dyDescent="0.2"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</row>
    <row r="702" spans="17:73" s="19" customFormat="1" x14ac:dyDescent="0.2"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</row>
    <row r="703" spans="17:73" s="19" customFormat="1" x14ac:dyDescent="0.2"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</row>
    <row r="704" spans="17:73" s="19" customFormat="1" x14ac:dyDescent="0.2"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</row>
    <row r="705" spans="17:73" s="19" customFormat="1" x14ac:dyDescent="0.2"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</row>
    <row r="706" spans="17:73" s="19" customFormat="1" x14ac:dyDescent="0.2"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</row>
    <row r="707" spans="17:73" s="19" customFormat="1" x14ac:dyDescent="0.2"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</row>
    <row r="708" spans="17:73" s="19" customFormat="1" x14ac:dyDescent="0.2"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</row>
    <row r="709" spans="17:73" s="19" customFormat="1" x14ac:dyDescent="0.2"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</row>
    <row r="710" spans="17:73" s="19" customFormat="1" x14ac:dyDescent="0.2"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</row>
    <row r="711" spans="17:73" s="19" customFormat="1" x14ac:dyDescent="0.2"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</row>
    <row r="712" spans="17:73" s="19" customFormat="1" x14ac:dyDescent="0.2"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</row>
    <row r="713" spans="17:73" s="19" customFormat="1" x14ac:dyDescent="0.2"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</row>
    <row r="714" spans="17:73" s="19" customFormat="1" x14ac:dyDescent="0.2"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</row>
    <row r="715" spans="17:73" s="19" customFormat="1" x14ac:dyDescent="0.2"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</row>
    <row r="716" spans="17:73" s="19" customFormat="1" x14ac:dyDescent="0.2"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</row>
    <row r="717" spans="17:73" s="19" customFormat="1" x14ac:dyDescent="0.2"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</row>
    <row r="718" spans="17:73" s="19" customFormat="1" x14ac:dyDescent="0.2"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</row>
    <row r="719" spans="17:73" s="19" customFormat="1" x14ac:dyDescent="0.2"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</row>
    <row r="720" spans="17:73" s="19" customFormat="1" x14ac:dyDescent="0.2"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</row>
    <row r="721" spans="17:73" s="19" customFormat="1" x14ac:dyDescent="0.2"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</row>
    <row r="722" spans="17:73" s="19" customFormat="1" x14ac:dyDescent="0.2"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</row>
    <row r="723" spans="17:73" s="19" customFormat="1" x14ac:dyDescent="0.2"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</row>
    <row r="724" spans="17:73" s="19" customFormat="1" x14ac:dyDescent="0.2"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</row>
    <row r="725" spans="17:73" s="19" customFormat="1" x14ac:dyDescent="0.2"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</row>
    <row r="726" spans="17:73" s="19" customFormat="1" x14ac:dyDescent="0.2"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</row>
    <row r="727" spans="17:73" s="19" customFormat="1" x14ac:dyDescent="0.2"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</row>
    <row r="728" spans="17:73" s="19" customFormat="1" x14ac:dyDescent="0.2"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</row>
    <row r="729" spans="17:73" s="19" customFormat="1" x14ac:dyDescent="0.2"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</row>
    <row r="730" spans="17:73" s="19" customFormat="1" x14ac:dyDescent="0.2"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</row>
    <row r="731" spans="17:73" s="19" customFormat="1" x14ac:dyDescent="0.2"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</row>
    <row r="732" spans="17:73" s="19" customFormat="1" x14ac:dyDescent="0.2"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</row>
    <row r="733" spans="17:73" s="19" customFormat="1" x14ac:dyDescent="0.2"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</row>
    <row r="734" spans="17:73" s="19" customFormat="1" x14ac:dyDescent="0.2"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</row>
    <row r="735" spans="17:73" s="19" customFormat="1" x14ac:dyDescent="0.2"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</row>
    <row r="736" spans="17:73" s="19" customFormat="1" x14ac:dyDescent="0.2"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</row>
    <row r="737" spans="17:73" s="19" customFormat="1" x14ac:dyDescent="0.2"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</row>
    <row r="738" spans="17:73" s="19" customFormat="1" x14ac:dyDescent="0.2"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</row>
    <row r="739" spans="17:73" s="19" customFormat="1" x14ac:dyDescent="0.2"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</row>
    <row r="740" spans="17:73" s="19" customFormat="1" x14ac:dyDescent="0.2"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</row>
    <row r="741" spans="17:73" s="19" customFormat="1" x14ac:dyDescent="0.2"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</row>
    <row r="742" spans="17:73" s="19" customFormat="1" x14ac:dyDescent="0.2"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</row>
    <row r="743" spans="17:73" s="19" customFormat="1" x14ac:dyDescent="0.2"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</row>
    <row r="744" spans="17:73" s="19" customFormat="1" x14ac:dyDescent="0.2"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</row>
    <row r="745" spans="17:73" s="19" customFormat="1" x14ac:dyDescent="0.2"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</row>
    <row r="746" spans="17:73" s="19" customFormat="1" x14ac:dyDescent="0.2"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</row>
    <row r="747" spans="17:73" s="19" customFormat="1" x14ac:dyDescent="0.2"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</row>
    <row r="748" spans="17:73" s="19" customFormat="1" x14ac:dyDescent="0.2"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</row>
    <row r="749" spans="17:73" s="19" customFormat="1" x14ac:dyDescent="0.2"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</row>
    <row r="750" spans="17:73" s="19" customFormat="1" x14ac:dyDescent="0.2"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</row>
    <row r="751" spans="17:73" s="19" customFormat="1" x14ac:dyDescent="0.2"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</row>
    <row r="752" spans="17:73" s="19" customFormat="1" x14ac:dyDescent="0.2"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</row>
    <row r="753" spans="17:73" s="19" customFormat="1" x14ac:dyDescent="0.2"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</row>
    <row r="754" spans="17:73" s="19" customFormat="1" x14ac:dyDescent="0.2"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</row>
    <row r="755" spans="17:73" s="19" customFormat="1" x14ac:dyDescent="0.2"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</row>
    <row r="756" spans="17:73" s="19" customFormat="1" x14ac:dyDescent="0.2"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</row>
    <row r="757" spans="17:73" s="19" customFormat="1" x14ac:dyDescent="0.2"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</row>
    <row r="758" spans="17:73" s="19" customFormat="1" x14ac:dyDescent="0.2"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</row>
    <row r="759" spans="17:73" s="19" customFormat="1" x14ac:dyDescent="0.2"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</row>
    <row r="760" spans="17:73" s="19" customFormat="1" x14ac:dyDescent="0.2"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</row>
    <row r="761" spans="17:73" s="19" customFormat="1" x14ac:dyDescent="0.2"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</row>
    <row r="762" spans="17:73" s="19" customFormat="1" x14ac:dyDescent="0.2"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</row>
    <row r="763" spans="17:73" s="19" customFormat="1" x14ac:dyDescent="0.2"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</row>
    <row r="764" spans="17:73" s="19" customFormat="1" x14ac:dyDescent="0.2"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</row>
    <row r="765" spans="17:73" s="19" customFormat="1" x14ac:dyDescent="0.2"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</row>
    <row r="766" spans="17:73" s="19" customFormat="1" x14ac:dyDescent="0.2"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</row>
    <row r="767" spans="17:73" s="19" customFormat="1" x14ac:dyDescent="0.2"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</row>
    <row r="768" spans="17:73" s="19" customFormat="1" x14ac:dyDescent="0.2"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</row>
    <row r="769" spans="17:73" s="19" customFormat="1" x14ac:dyDescent="0.2"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</row>
    <row r="770" spans="17:73" s="19" customFormat="1" x14ac:dyDescent="0.2"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</row>
    <row r="771" spans="17:73" s="19" customFormat="1" x14ac:dyDescent="0.2"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</row>
    <row r="772" spans="17:73" s="19" customFormat="1" x14ac:dyDescent="0.2"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</row>
    <row r="773" spans="17:73" s="19" customFormat="1" x14ac:dyDescent="0.2"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</row>
    <row r="774" spans="17:73" s="19" customFormat="1" x14ac:dyDescent="0.2"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</row>
    <row r="775" spans="17:73" s="19" customFormat="1" x14ac:dyDescent="0.2"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</row>
    <row r="776" spans="17:73" s="19" customFormat="1" x14ac:dyDescent="0.2"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</row>
    <row r="777" spans="17:73" s="19" customFormat="1" x14ac:dyDescent="0.2"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</row>
    <row r="778" spans="17:73" s="19" customFormat="1" x14ac:dyDescent="0.2"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</row>
    <row r="779" spans="17:73" s="19" customFormat="1" x14ac:dyDescent="0.2"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</row>
    <row r="780" spans="17:73" s="19" customFormat="1" x14ac:dyDescent="0.2"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</row>
    <row r="781" spans="17:73" s="19" customFormat="1" x14ac:dyDescent="0.2"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</row>
    <row r="782" spans="17:73" s="19" customFormat="1" x14ac:dyDescent="0.2"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</row>
    <row r="783" spans="17:73" s="19" customFormat="1" x14ac:dyDescent="0.2"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</row>
    <row r="784" spans="17:73" s="19" customFormat="1" x14ac:dyDescent="0.2"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</row>
    <row r="785" spans="17:73" s="19" customFormat="1" x14ac:dyDescent="0.2"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</row>
    <row r="786" spans="17:73" s="19" customFormat="1" x14ac:dyDescent="0.2"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</row>
    <row r="787" spans="17:73" s="19" customFormat="1" x14ac:dyDescent="0.2"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</row>
    <row r="788" spans="17:73" s="19" customFormat="1" x14ac:dyDescent="0.2"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</row>
    <row r="789" spans="17:73" s="19" customFormat="1" x14ac:dyDescent="0.2"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</row>
    <row r="790" spans="17:73" s="19" customFormat="1" x14ac:dyDescent="0.2"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</row>
    <row r="791" spans="17:73" s="19" customFormat="1" x14ac:dyDescent="0.2"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</row>
    <row r="792" spans="17:73" s="19" customFormat="1" x14ac:dyDescent="0.2"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</row>
    <row r="793" spans="17:73" s="19" customFormat="1" x14ac:dyDescent="0.2"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</row>
    <row r="794" spans="17:73" s="19" customFormat="1" x14ac:dyDescent="0.2"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</row>
    <row r="795" spans="17:73" s="19" customFormat="1" x14ac:dyDescent="0.2"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</row>
    <row r="796" spans="17:73" s="19" customFormat="1" x14ac:dyDescent="0.2"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</row>
    <row r="797" spans="17:73" s="19" customFormat="1" x14ac:dyDescent="0.2"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</row>
    <row r="798" spans="17:73" s="19" customFormat="1" x14ac:dyDescent="0.2"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</row>
    <row r="799" spans="17:73" s="19" customFormat="1" x14ac:dyDescent="0.2"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</row>
    <row r="800" spans="17:73" s="19" customFormat="1" x14ac:dyDescent="0.2"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</row>
    <row r="801" spans="17:73" s="19" customFormat="1" x14ac:dyDescent="0.2"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</row>
    <row r="802" spans="17:73" s="19" customFormat="1" x14ac:dyDescent="0.2"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</row>
    <row r="803" spans="17:73" s="19" customFormat="1" x14ac:dyDescent="0.2"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</row>
    <row r="804" spans="17:73" s="19" customFormat="1" x14ac:dyDescent="0.2"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</row>
    <row r="805" spans="17:73" s="19" customFormat="1" x14ac:dyDescent="0.2"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</row>
    <row r="806" spans="17:73" s="19" customFormat="1" x14ac:dyDescent="0.2"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</row>
    <row r="807" spans="17:73" s="19" customFormat="1" x14ac:dyDescent="0.2"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</row>
    <row r="808" spans="17:73" s="19" customFormat="1" x14ac:dyDescent="0.2"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</row>
    <row r="809" spans="17:73" s="19" customFormat="1" x14ac:dyDescent="0.2"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</row>
    <row r="810" spans="17:73" s="19" customFormat="1" x14ac:dyDescent="0.2"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</row>
    <row r="811" spans="17:73" s="19" customFormat="1" x14ac:dyDescent="0.2"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</row>
    <row r="812" spans="17:73" s="19" customFormat="1" x14ac:dyDescent="0.2"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</row>
    <row r="813" spans="17:73" s="19" customFormat="1" x14ac:dyDescent="0.2"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</row>
    <row r="814" spans="17:73" s="19" customFormat="1" x14ac:dyDescent="0.2"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</row>
    <row r="815" spans="17:73" s="19" customFormat="1" x14ac:dyDescent="0.2"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</row>
    <row r="816" spans="17:73" s="19" customFormat="1" x14ac:dyDescent="0.2"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</row>
    <row r="817" spans="17:73" s="19" customFormat="1" x14ac:dyDescent="0.2"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</row>
    <row r="818" spans="17:73" s="19" customFormat="1" x14ac:dyDescent="0.2"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</row>
    <row r="819" spans="17:73" s="19" customFormat="1" x14ac:dyDescent="0.2"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</row>
    <row r="820" spans="17:73" s="19" customFormat="1" x14ac:dyDescent="0.2"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</row>
    <row r="821" spans="17:73" s="19" customFormat="1" x14ac:dyDescent="0.2"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</row>
    <row r="822" spans="17:73" s="19" customFormat="1" x14ac:dyDescent="0.2"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</row>
    <row r="823" spans="17:73" s="19" customFormat="1" x14ac:dyDescent="0.2"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</row>
    <row r="824" spans="17:73" s="19" customFormat="1" x14ac:dyDescent="0.2"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</row>
    <row r="825" spans="17:73" s="19" customFormat="1" x14ac:dyDescent="0.2"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</row>
    <row r="826" spans="17:73" s="19" customFormat="1" x14ac:dyDescent="0.2"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</row>
    <row r="827" spans="17:73" s="19" customFormat="1" x14ac:dyDescent="0.2"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</row>
    <row r="828" spans="17:73" s="19" customFormat="1" x14ac:dyDescent="0.2"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</row>
    <row r="829" spans="17:73" s="19" customFormat="1" x14ac:dyDescent="0.2"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</row>
    <row r="830" spans="17:73" s="19" customFormat="1" x14ac:dyDescent="0.2"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</row>
    <row r="831" spans="17:73" s="19" customFormat="1" x14ac:dyDescent="0.2"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</row>
    <row r="832" spans="17:73" s="19" customFormat="1" x14ac:dyDescent="0.2"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</row>
    <row r="833" spans="17:73" s="19" customFormat="1" x14ac:dyDescent="0.2"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</row>
    <row r="834" spans="17:73" s="19" customFormat="1" x14ac:dyDescent="0.2"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</row>
    <row r="835" spans="17:73" s="19" customFormat="1" x14ac:dyDescent="0.2"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</row>
    <row r="836" spans="17:73" s="19" customFormat="1" x14ac:dyDescent="0.2"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</row>
    <row r="837" spans="17:73" s="19" customFormat="1" x14ac:dyDescent="0.2"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</row>
    <row r="838" spans="17:73" s="19" customFormat="1" x14ac:dyDescent="0.2"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</row>
    <row r="839" spans="17:73" s="19" customFormat="1" x14ac:dyDescent="0.2"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</row>
    <row r="840" spans="17:73" s="19" customFormat="1" x14ac:dyDescent="0.2"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</row>
    <row r="841" spans="17:73" s="19" customFormat="1" x14ac:dyDescent="0.2"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</row>
    <row r="842" spans="17:73" s="19" customFormat="1" x14ac:dyDescent="0.2"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</row>
    <row r="843" spans="17:73" s="19" customFormat="1" x14ac:dyDescent="0.2"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</row>
    <row r="844" spans="17:73" s="19" customFormat="1" x14ac:dyDescent="0.2"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</row>
    <row r="845" spans="17:73" s="19" customFormat="1" x14ac:dyDescent="0.2"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</row>
    <row r="846" spans="17:73" s="19" customFormat="1" x14ac:dyDescent="0.2"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</row>
    <row r="847" spans="17:73" s="19" customFormat="1" x14ac:dyDescent="0.2"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</row>
    <row r="848" spans="17:73" s="19" customFormat="1" x14ac:dyDescent="0.2"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</row>
  </sheetData>
  <mergeCells count="20">
    <mergeCell ref="K15:K16"/>
    <mergeCell ref="E14:E16"/>
    <mergeCell ref="C14:C16"/>
    <mergeCell ref="L15:L16"/>
    <mergeCell ref="M15:M16"/>
    <mergeCell ref="A10:P10"/>
    <mergeCell ref="A11:P11"/>
    <mergeCell ref="A12:P12"/>
    <mergeCell ref="A14:A16"/>
    <mergeCell ref="B14:B16"/>
    <mergeCell ref="D14:D16"/>
    <mergeCell ref="F14:F16"/>
    <mergeCell ref="G14:G16"/>
    <mergeCell ref="H14:H16"/>
    <mergeCell ref="I14:I16"/>
    <mergeCell ref="J14:M14"/>
    <mergeCell ref="O14:O16"/>
    <mergeCell ref="P14:P16"/>
    <mergeCell ref="N14:N16"/>
    <mergeCell ref="J15:J1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2018-07-09T21:53:07Z</cp:lastPrinted>
  <dcterms:created xsi:type="dcterms:W3CDTF">2006-07-11T17:39:34Z</dcterms:created>
  <dcterms:modified xsi:type="dcterms:W3CDTF">2021-12-16T18:39:00Z</dcterms:modified>
</cp:coreProperties>
</file>