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-ccoronado\Documents\CDC\1 - Transparencia\RRHH\Nomina\2021\"/>
    </mc:Choice>
  </mc:AlternateContent>
  <bookViews>
    <workbookView xWindow="0" yWindow="0" windowWidth="20490" windowHeight="7455" tabRatio="493"/>
  </bookViews>
  <sheets>
    <sheet name="Empleados fijos" sheetId="2" r:id="rId1"/>
  </sheets>
  <definedNames>
    <definedName name="_xlnm.Print_Area" localSheetId="0">'Empleados fijos'!$A$1:$P$54</definedName>
    <definedName name="_xlnm.Print_Titles" localSheetId="0">'Empleados fijos'!$1:$16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2" l="1"/>
  <c r="M38" i="2"/>
  <c r="P38" i="2" s="1"/>
  <c r="M44" i="2"/>
  <c r="P44" i="2" s="1"/>
  <c r="M22" i="2" l="1"/>
  <c r="P22" i="2" s="1"/>
  <c r="O41" i="2" l="1"/>
  <c r="O46" i="2" l="1"/>
  <c r="M37" i="2" l="1"/>
  <c r="P37" i="2" s="1"/>
  <c r="K46" i="2" l="1"/>
  <c r="M45" i="2"/>
  <c r="P45" i="2" s="1"/>
  <c r="M43" i="2"/>
  <c r="P43" i="2" s="1"/>
  <c r="M42" i="2"/>
  <c r="P42" i="2" s="1"/>
  <c r="M41" i="2"/>
  <c r="P41" i="2" s="1"/>
  <c r="M40" i="2"/>
  <c r="P40" i="2" s="1"/>
  <c r="M39" i="2"/>
  <c r="P39" i="2" s="1"/>
  <c r="M34" i="2"/>
  <c r="P34" i="2" s="1"/>
  <c r="M36" i="2"/>
  <c r="P36" i="2" s="1"/>
  <c r="M35" i="2"/>
  <c r="P35" i="2" s="1"/>
  <c r="M24" i="2"/>
  <c r="P24" i="2" s="1"/>
  <c r="M33" i="2"/>
  <c r="P33" i="2" s="1"/>
  <c r="M32" i="2"/>
  <c r="P32" i="2" s="1"/>
  <c r="M27" i="2"/>
  <c r="P27" i="2" s="1"/>
  <c r="M28" i="2"/>
  <c r="P28" i="2" s="1"/>
  <c r="M30" i="2"/>
  <c r="P30" i="2" s="1"/>
  <c r="M29" i="2"/>
  <c r="P29" i="2" s="1"/>
  <c r="M26" i="2"/>
  <c r="P26" i="2" s="1"/>
  <c r="M25" i="2"/>
  <c r="P25" i="2" s="1"/>
  <c r="M23" i="2"/>
  <c r="P23" i="2" s="1"/>
  <c r="M21" i="2"/>
  <c r="P21" i="2" s="1"/>
  <c r="M19" i="2"/>
  <c r="P19" i="2" s="1"/>
  <c r="M20" i="2"/>
  <c r="P20" i="2" s="1"/>
  <c r="M18" i="2"/>
  <c r="P18" i="2" s="1"/>
  <c r="M17" i="2"/>
  <c r="P17" i="2" s="1"/>
  <c r="L46" i="2" l="1"/>
  <c r="M31" i="2"/>
  <c r="P31" i="2" s="1"/>
  <c r="P46" i="2" s="1"/>
  <c r="M46" i="2" l="1"/>
</calcChain>
</file>

<file path=xl/sharedStrings.xml><?xml version="1.0" encoding="utf-8"?>
<sst xmlns="http://schemas.openxmlformats.org/spreadsheetml/2006/main" count="197" uniqueCount="95">
  <si>
    <t>Seguridad Social (LEY 87-01)</t>
  </si>
  <si>
    <t>Nombre</t>
  </si>
  <si>
    <t xml:space="preserve">Funcion </t>
  </si>
  <si>
    <t>Nómina de Sueldos: Empleados Fijos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</si>
  <si>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</si>
  <si>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</si>
  <si>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</si>
  <si>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</si>
  <si>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</si>
  <si>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</si>
  <si>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</si>
  <si>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</si>
  <si>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</si>
  <si>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</si>
  <si>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</si>
  <si>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</si>
  <si>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</si>
  <si>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</si>
  <si>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Comisión</t>
  </si>
  <si>
    <t>Recursos Humanos</t>
  </si>
  <si>
    <t>Comisionado</t>
  </si>
  <si>
    <t>Comisionada</t>
  </si>
  <si>
    <t>Asistente Presidente</t>
  </si>
  <si>
    <t>Recepcionista</t>
  </si>
  <si>
    <t>Analista I</t>
  </si>
  <si>
    <t>Conserje</t>
  </si>
  <si>
    <t>Chofer</t>
  </si>
  <si>
    <t>Mensajero</t>
  </si>
  <si>
    <t>Fijo</t>
  </si>
  <si>
    <t>Comisión Reguladora de Prácticas Desleales en el Comercio y sobre Medidas de Salvaguardias</t>
  </si>
  <si>
    <t>Técnico de Compras</t>
  </si>
  <si>
    <t>Argen Santana Sánchez</t>
  </si>
  <si>
    <t xml:space="preserve">IS/R              (Ley 11-92)     </t>
  </si>
  <si>
    <t xml:space="preserve">Registro Dependientes Adicionales </t>
  </si>
  <si>
    <t>TOTAL                       TSS</t>
  </si>
  <si>
    <t>OTRAS RETENCIONES</t>
  </si>
  <si>
    <t>Analista de Planificación</t>
  </si>
  <si>
    <t>Paola Vásquez Medina</t>
  </si>
  <si>
    <t>Carlos Julio Martínez</t>
  </si>
  <si>
    <t xml:space="preserve">Paola Massiel Andújar </t>
  </si>
  <si>
    <t>Presidenta</t>
  </si>
  <si>
    <t>Asistente Comisionados</t>
  </si>
  <si>
    <t>Dpto. Adm. Y Fin.</t>
  </si>
  <si>
    <t>Dpto. Planificación</t>
  </si>
  <si>
    <t>Dpto. Investigación</t>
  </si>
  <si>
    <t>Serv. Generales</t>
  </si>
  <si>
    <t>Cristian Beltre Tiburcio</t>
  </si>
  <si>
    <t>Annabelle Tatis Sención</t>
  </si>
  <si>
    <t>Francisco Santana</t>
  </si>
  <si>
    <t>Tecnologia de la Información</t>
  </si>
  <si>
    <t>Enc. Tecnologia de la Información</t>
  </si>
  <si>
    <t>Gabriela Calderán Mieses</t>
  </si>
  <si>
    <t>Yomayri Aracena De La Rosa</t>
  </si>
  <si>
    <t>Alba Agustina Reverino</t>
  </si>
  <si>
    <t>Martha Mireya Sanchez Mejia</t>
  </si>
  <si>
    <t>RAI</t>
  </si>
  <si>
    <t>Oficina de Acceso a la Inf.</t>
  </si>
  <si>
    <t>Víctor Gabriel Cuevas Cruz</t>
  </si>
  <si>
    <t>Analista Legal</t>
  </si>
  <si>
    <t>Pedro de Jesus Jiménez</t>
  </si>
  <si>
    <t>Jomary Violeta Morales</t>
  </si>
  <si>
    <t>Enc. Depto. Administrativo y Finan</t>
  </si>
  <si>
    <t>Enc. Div. De Recursos Humanos</t>
  </si>
  <si>
    <t>Auxiliar Administrativo</t>
  </si>
  <si>
    <t>Enc. Depto. De Investigación</t>
  </si>
  <si>
    <t>COOPEMIC</t>
  </si>
  <si>
    <t>Jose Antonio Almonte</t>
  </si>
  <si>
    <t>Técnico Administrativo</t>
  </si>
  <si>
    <t>María del Pilar Peña Plasencia</t>
  </si>
  <si>
    <t>Secretaria Presidente</t>
  </si>
  <si>
    <t>Kisairis Lara Mejía</t>
  </si>
  <si>
    <t>Carlos Esteban Coronado</t>
  </si>
  <si>
    <t>Secretaria DEI</t>
  </si>
  <si>
    <t>Rocio A. Encarnacion</t>
  </si>
  <si>
    <t>Angers Sanchez Reyes</t>
  </si>
  <si>
    <t>Luis Trinidad Miliano</t>
  </si>
  <si>
    <t>Mes de Agosto 2021</t>
  </si>
  <si>
    <t>ARS Empleado (3.04%)</t>
  </si>
  <si>
    <t>AFP Empleado (2.87%)</t>
  </si>
  <si>
    <t>Enc. Dpto. Investigación</t>
  </si>
  <si>
    <t>Paola Andujar</t>
  </si>
  <si>
    <t>Encargada de la División de Recursos Humanos</t>
  </si>
  <si>
    <t>SEXO</t>
  </si>
  <si>
    <t>GRUPO OCUPACIONAL</t>
  </si>
  <si>
    <t>F</t>
  </si>
  <si>
    <t>M</t>
  </si>
  <si>
    <t>V</t>
  </si>
  <si>
    <t>Vl</t>
  </si>
  <si>
    <t>lll</t>
  </si>
  <si>
    <t>ll</t>
  </si>
  <si>
    <t>l</t>
  </si>
  <si>
    <t>Libre Nombramiento</t>
  </si>
  <si>
    <t>Carrera Administrativa</t>
  </si>
  <si>
    <t>Confianza</t>
  </si>
  <si>
    <t>Esatus Simplificados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</si>
</sst>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8"/>
      <name val="Arial"/>
      <family val="2"/>
    </font>
    <font>
      <b/>
      <sz val="22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 wrapText="1"/>
    </xf>
    <xf numFmtId="43" fontId="3" fillId="0" borderId="1" xfId="1" applyFont="1" applyBorder="1" applyAlignment="1"/>
    <xf numFmtId="4" fontId="3" fillId="5" borderId="2" xfId="0" applyNumberFormat="1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4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43" fontId="3" fillId="0" borderId="1" xfId="1" applyFont="1" applyFill="1" applyBorder="1" applyAlignment="1"/>
    <xf numFmtId="0" fontId="3" fillId="0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4" fontId="3" fillId="5" borderId="7" xfId="0" applyNumberFormat="1" applyFont="1" applyFill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700091</xdr:colOff>
      <xdr:row>0</xdr:row>
      <xdr:rowOff>14288</xdr:rowOff>
    </xdr:from>
    <xdr:to>
      <xdr:col>7</xdr:col>
      <xdr:colOff>2056945</xdr:colOff>
      <xdr:row>7</xdr:row>
      <xdr:rowOff>161926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20791" y="14288"/>
          <a:ext cx="4442954" cy="2643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48"/>
  <sheetViews>
    <sheetView tabSelected="1" topLeftCell="A43" zoomScale="50" zoomScaleNormal="50" zoomScaleSheetLayoutView="20" zoomScalePageLayoutView="50" workbookViewId="0">
      <selection activeCell="B42" sqref="B42"/>
    </sheetView>
  </sheetViews>
  <sheetFormatPr baseColWidth="10" defaultColWidth="9.140625" defaultRowHeight="27" x14ac:dyDescent="0.2"/>
  <cols>
    <col min="1" max="1" width="13.5703125" style="15" customWidth="1"/>
    <col min="2" max="2" width="59.5703125" style="3" customWidth="1"/>
    <col min="3" max="3" width="27.28515625" style="3" customWidth="1"/>
    <col min="4" max="5" width="57.42578125" style="3" customWidth="1"/>
    <col min="6" max="6" width="67.28515625" style="3" customWidth="1"/>
    <col min="7" max="7" width="46.28515625" style="3" customWidth="1"/>
    <col min="8" max="8" width="31.5703125" style="3" customWidth="1"/>
    <col min="9" max="9" width="27.85546875" style="15" customWidth="1"/>
    <col min="10" max="10" width="25.28515625" style="15" customWidth="1"/>
    <col min="11" max="11" width="31.140625" style="15" customWidth="1"/>
    <col min="12" max="12" width="22.140625" style="15" customWidth="1"/>
    <col min="13" max="13" width="26.140625" style="15" customWidth="1"/>
    <col min="14" max="14" width="29.140625" style="15" customWidth="1"/>
    <col min="15" max="15" width="32.7109375" style="15" customWidth="1"/>
    <col min="16" max="16" width="32.140625" style="15" customWidth="1"/>
    <col min="17" max="73" width="9.140625" style="1"/>
    <col min="74" max="16384" width="9.140625" style="3"/>
  </cols>
  <sheetData>
    <row r="1" spans="1:16" s="1" customFormat="1" x14ac:dyDescent="0.2"/>
    <row r="2" spans="1:16" s="1" customFormat="1" x14ac:dyDescent="0.2"/>
    <row r="3" spans="1:16" s="1" customFormat="1" ht="27.75" x14ac:dyDescent="0.2">
      <c r="I3" s="2"/>
    </row>
    <row r="4" spans="1:16" s="1" customFormat="1" ht="27.75" x14ac:dyDescent="0.2">
      <c r="I4" s="2"/>
    </row>
    <row r="5" spans="1:16" s="1" customFormat="1" ht="27.75" x14ac:dyDescent="0.2">
      <c r="I5" s="2"/>
    </row>
    <row r="6" spans="1:16" s="1" customFormat="1" ht="27.75" x14ac:dyDescent="0.2">
      <c r="I6" s="2"/>
    </row>
    <row r="7" spans="1:16" s="1" customFormat="1" ht="27.75" x14ac:dyDescent="0.2">
      <c r="I7" s="2"/>
    </row>
    <row r="8" spans="1:16" s="1" customFormat="1" ht="13.5" customHeight="1" x14ac:dyDescent="0.2"/>
    <row r="9" spans="1:16" s="1" customFormat="1" ht="7.5" customHeight="1" x14ac:dyDescent="0.2"/>
    <row r="10" spans="1:16" s="1" customFormat="1" ht="33.75" x14ac:dyDescent="0.2">
      <c r="A10" s="35" t="s">
        <v>29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s="1" customFormat="1" ht="33.75" x14ac:dyDescent="0.2">
      <c r="A11" s="35" t="s">
        <v>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s="1" customFormat="1" ht="33.75" x14ac:dyDescent="0.2">
      <c r="A12" s="36" t="s">
        <v>76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 s="1" customFormat="1" ht="17.25" customHeight="1" x14ac:dyDescent="0.2"/>
    <row r="14" spans="1:16" ht="41.25" customHeight="1" x14ac:dyDescent="0.2">
      <c r="A14" s="30" t="s">
        <v>6</v>
      </c>
      <c r="B14" s="34" t="s">
        <v>1</v>
      </c>
      <c r="C14" s="34" t="s">
        <v>82</v>
      </c>
      <c r="D14" s="34" t="s">
        <v>8</v>
      </c>
      <c r="E14" s="34" t="s">
        <v>83</v>
      </c>
      <c r="F14" s="34" t="s">
        <v>2</v>
      </c>
      <c r="G14" s="34" t="s">
        <v>7</v>
      </c>
      <c r="H14" s="37" t="s">
        <v>4</v>
      </c>
      <c r="I14" s="30" t="s">
        <v>32</v>
      </c>
      <c r="J14" s="38" t="s">
        <v>0</v>
      </c>
      <c r="K14" s="38"/>
      <c r="L14" s="38"/>
      <c r="M14" s="38"/>
      <c r="N14" s="31" t="s">
        <v>65</v>
      </c>
      <c r="O14" s="30" t="s">
        <v>35</v>
      </c>
      <c r="P14" s="30" t="s">
        <v>5</v>
      </c>
    </row>
    <row r="15" spans="1:16" ht="27" customHeight="1" x14ac:dyDescent="0.2">
      <c r="A15" s="30"/>
      <c r="B15" s="34"/>
      <c r="C15" s="34"/>
      <c r="D15" s="34"/>
      <c r="E15" s="34"/>
      <c r="F15" s="34"/>
      <c r="G15" s="34"/>
      <c r="H15" s="37"/>
      <c r="I15" s="30"/>
      <c r="J15" s="30" t="s">
        <v>77</v>
      </c>
      <c r="K15" s="30" t="s">
        <v>33</v>
      </c>
      <c r="L15" s="30" t="s">
        <v>78</v>
      </c>
      <c r="M15" s="30" t="s">
        <v>34</v>
      </c>
      <c r="N15" s="32"/>
      <c r="O15" s="30"/>
      <c r="P15" s="30"/>
    </row>
    <row r="16" spans="1:16" ht="69.75" customHeight="1" x14ac:dyDescent="0.2">
      <c r="A16" s="30"/>
      <c r="B16" s="34"/>
      <c r="C16" s="34"/>
      <c r="D16" s="34"/>
      <c r="E16" s="34"/>
      <c r="F16" s="34"/>
      <c r="G16" s="34"/>
      <c r="H16" s="37"/>
      <c r="I16" s="30"/>
      <c r="J16" s="30"/>
      <c r="K16" s="30"/>
      <c r="L16" s="30"/>
      <c r="M16" s="30"/>
      <c r="N16" s="33"/>
      <c r="O16" s="30"/>
      <c r="P16" s="30"/>
    </row>
    <row r="17" spans="1:16" s="7" customFormat="1" x14ac:dyDescent="0.2">
      <c r="A17" s="21">
        <v>1</v>
      </c>
      <c r="B17" s="22" t="s">
        <v>37</v>
      </c>
      <c r="C17" s="29" t="s">
        <v>84</v>
      </c>
      <c r="D17" s="22" t="s">
        <v>18</v>
      </c>
      <c r="E17" s="29" t="s">
        <v>86</v>
      </c>
      <c r="F17" s="22" t="s">
        <v>40</v>
      </c>
      <c r="G17" s="4" t="s">
        <v>91</v>
      </c>
      <c r="H17" s="24">
        <v>235000</v>
      </c>
      <c r="I17" s="6">
        <v>44163.61</v>
      </c>
      <c r="J17" s="6">
        <v>4742.3999999999996</v>
      </c>
      <c r="K17" s="6">
        <v>1190.1199999999999</v>
      </c>
      <c r="L17" s="6">
        <v>6744.5</v>
      </c>
      <c r="M17" s="6">
        <f>J17+K17+L17</f>
        <v>12677.02</v>
      </c>
      <c r="N17" s="6"/>
      <c r="O17" s="6"/>
      <c r="P17" s="23">
        <f>H17-I17-M17-N17-O17</f>
        <v>178159.37000000002</v>
      </c>
    </row>
    <row r="18" spans="1:16" s="1" customFormat="1" x14ac:dyDescent="0.2">
      <c r="A18" s="16">
        <v>2</v>
      </c>
      <c r="B18" s="4" t="s">
        <v>10</v>
      </c>
      <c r="C18" s="29" t="s">
        <v>84</v>
      </c>
      <c r="D18" s="4" t="s">
        <v>18</v>
      </c>
      <c r="E18" s="29" t="s">
        <v>86</v>
      </c>
      <c r="F18" s="4" t="s">
        <v>21</v>
      </c>
      <c r="G18" s="4" t="s">
        <v>91</v>
      </c>
      <c r="H18" s="25">
        <v>200000</v>
      </c>
      <c r="I18" s="6">
        <v>35962.269999999997</v>
      </c>
      <c r="J18" s="6">
        <v>4742.3999999999996</v>
      </c>
      <c r="K18" s="6"/>
      <c r="L18" s="6">
        <v>5740</v>
      </c>
      <c r="M18" s="6">
        <f t="shared" ref="M18:M45" si="0">J18+K18+L18</f>
        <v>10482.4</v>
      </c>
      <c r="N18" s="6"/>
      <c r="O18" s="6"/>
      <c r="P18" s="23">
        <f t="shared" ref="P18:P45" si="1">H18-I18-M18-N18-O18</f>
        <v>153555.33000000002</v>
      </c>
    </row>
    <row r="19" spans="1:16" s="1" customFormat="1" x14ac:dyDescent="0.2">
      <c r="A19" s="16">
        <v>3</v>
      </c>
      <c r="B19" s="4" t="s">
        <v>46</v>
      </c>
      <c r="C19" s="29" t="s">
        <v>85</v>
      </c>
      <c r="D19" s="4" t="s">
        <v>18</v>
      </c>
      <c r="E19" s="29" t="s">
        <v>86</v>
      </c>
      <c r="F19" s="4" t="s">
        <v>20</v>
      </c>
      <c r="G19" s="4" t="s">
        <v>91</v>
      </c>
      <c r="H19" s="25">
        <v>200000</v>
      </c>
      <c r="I19" s="6">
        <v>35962.269999999997</v>
      </c>
      <c r="J19" s="6">
        <v>4742.3999999999996</v>
      </c>
      <c r="K19" s="6"/>
      <c r="L19" s="6">
        <v>5740</v>
      </c>
      <c r="M19" s="6">
        <f t="shared" ref="M19:M24" si="2">J19+K19+L19</f>
        <v>10482.4</v>
      </c>
      <c r="N19" s="6"/>
      <c r="O19" s="6"/>
      <c r="P19" s="23">
        <f t="shared" si="1"/>
        <v>153555.33000000002</v>
      </c>
    </row>
    <row r="20" spans="1:16" s="1" customFormat="1" x14ac:dyDescent="0.2">
      <c r="A20" s="21">
        <v>4</v>
      </c>
      <c r="B20" s="4" t="s">
        <v>38</v>
      </c>
      <c r="C20" s="29" t="s">
        <v>85</v>
      </c>
      <c r="D20" s="4" t="s">
        <v>18</v>
      </c>
      <c r="E20" s="29" t="s">
        <v>86</v>
      </c>
      <c r="F20" s="4" t="s">
        <v>20</v>
      </c>
      <c r="G20" s="4" t="s">
        <v>91</v>
      </c>
      <c r="H20" s="25">
        <v>200000</v>
      </c>
      <c r="I20" s="6">
        <v>35962.269999999997</v>
      </c>
      <c r="J20" s="6">
        <v>4742.3999999999996</v>
      </c>
      <c r="K20" s="6"/>
      <c r="L20" s="6">
        <v>5740</v>
      </c>
      <c r="M20" s="6">
        <f t="shared" si="2"/>
        <v>10482.4</v>
      </c>
      <c r="N20" s="6"/>
      <c r="O20" s="6"/>
      <c r="P20" s="23">
        <f t="shared" si="1"/>
        <v>153555.33000000002</v>
      </c>
    </row>
    <row r="21" spans="1:16" s="1" customFormat="1" x14ac:dyDescent="0.2">
      <c r="A21" s="16">
        <v>5</v>
      </c>
      <c r="B21" s="4" t="s">
        <v>47</v>
      </c>
      <c r="C21" s="29" t="s">
        <v>84</v>
      </c>
      <c r="D21" s="4" t="s">
        <v>18</v>
      </c>
      <c r="E21" s="29" t="s">
        <v>86</v>
      </c>
      <c r="F21" s="4" t="s">
        <v>22</v>
      </c>
      <c r="G21" s="4" t="s">
        <v>92</v>
      </c>
      <c r="H21" s="25">
        <v>70000</v>
      </c>
      <c r="I21" s="6">
        <v>5368.48</v>
      </c>
      <c r="J21" s="6">
        <v>2128</v>
      </c>
      <c r="K21" s="6"/>
      <c r="L21" s="6">
        <v>2009</v>
      </c>
      <c r="M21" s="6">
        <f t="shared" si="2"/>
        <v>4137</v>
      </c>
      <c r="N21" s="6"/>
      <c r="O21" s="6"/>
      <c r="P21" s="23">
        <f t="shared" si="1"/>
        <v>60494.520000000004</v>
      </c>
    </row>
    <row r="22" spans="1:16" s="1" customFormat="1" ht="28.5" customHeight="1" x14ac:dyDescent="0.2">
      <c r="A22" s="21">
        <v>6</v>
      </c>
      <c r="B22" s="4" t="s">
        <v>68</v>
      </c>
      <c r="C22" s="29" t="s">
        <v>84</v>
      </c>
      <c r="D22" s="4" t="s">
        <v>18</v>
      </c>
      <c r="E22" s="29" t="s">
        <v>86</v>
      </c>
      <c r="F22" s="4" t="s">
        <v>69</v>
      </c>
      <c r="G22" s="4" t="s">
        <v>28</v>
      </c>
      <c r="H22" s="25">
        <v>40000</v>
      </c>
      <c r="I22" s="6">
        <v>442.65</v>
      </c>
      <c r="J22" s="6">
        <v>1216</v>
      </c>
      <c r="K22" s="6"/>
      <c r="L22" s="6">
        <v>1148</v>
      </c>
      <c r="M22" s="6">
        <f t="shared" si="2"/>
        <v>2364</v>
      </c>
      <c r="N22" s="6"/>
      <c r="O22" s="6"/>
      <c r="P22" s="23">
        <f t="shared" si="1"/>
        <v>37193.35</v>
      </c>
    </row>
    <row r="23" spans="1:16" s="1" customFormat="1" x14ac:dyDescent="0.2">
      <c r="A23" s="16">
        <v>7</v>
      </c>
      <c r="B23" s="4" t="s">
        <v>70</v>
      </c>
      <c r="C23" s="29" t="s">
        <v>84</v>
      </c>
      <c r="D23" s="4" t="s">
        <v>18</v>
      </c>
      <c r="E23" s="29" t="s">
        <v>86</v>
      </c>
      <c r="F23" s="4" t="s">
        <v>41</v>
      </c>
      <c r="G23" s="4" t="s">
        <v>92</v>
      </c>
      <c r="H23" s="25">
        <v>55000</v>
      </c>
      <c r="I23" s="6">
        <v>2559.6799999999998</v>
      </c>
      <c r="J23" s="6">
        <v>1672</v>
      </c>
      <c r="K23" s="6"/>
      <c r="L23" s="6">
        <v>1578.5</v>
      </c>
      <c r="M23" s="6">
        <f t="shared" si="2"/>
        <v>3250.5</v>
      </c>
      <c r="N23" s="6"/>
      <c r="O23" s="6"/>
      <c r="P23" s="23">
        <f t="shared" si="1"/>
        <v>49189.82</v>
      </c>
    </row>
    <row r="24" spans="1:16" s="1" customFormat="1" x14ac:dyDescent="0.35">
      <c r="A24" s="16">
        <v>8</v>
      </c>
      <c r="B24" s="4" t="s">
        <v>60</v>
      </c>
      <c r="C24" s="29" t="s">
        <v>84</v>
      </c>
      <c r="D24" s="4" t="s">
        <v>44</v>
      </c>
      <c r="E24" s="29" t="s">
        <v>86</v>
      </c>
      <c r="F24" s="4" t="s">
        <v>64</v>
      </c>
      <c r="G24" s="4" t="s">
        <v>28</v>
      </c>
      <c r="H24" s="18">
        <v>150000</v>
      </c>
      <c r="I24" s="6">
        <v>23866.62</v>
      </c>
      <c r="J24" s="6">
        <v>4560</v>
      </c>
      <c r="K24" s="6"/>
      <c r="L24" s="6">
        <v>4305</v>
      </c>
      <c r="M24" s="6">
        <f t="shared" si="2"/>
        <v>8865</v>
      </c>
      <c r="N24" s="6"/>
      <c r="O24" s="6"/>
      <c r="P24" s="23">
        <f t="shared" si="1"/>
        <v>117268.38</v>
      </c>
    </row>
    <row r="25" spans="1:16" s="1" customFormat="1" x14ac:dyDescent="0.35">
      <c r="A25" s="21">
        <v>9</v>
      </c>
      <c r="B25" s="4" t="s">
        <v>54</v>
      </c>
      <c r="C25" s="29" t="s">
        <v>85</v>
      </c>
      <c r="D25" s="4" t="s">
        <v>56</v>
      </c>
      <c r="E25" s="29" t="s">
        <v>86</v>
      </c>
      <c r="F25" s="4" t="s">
        <v>55</v>
      </c>
      <c r="G25" s="4" t="s">
        <v>28</v>
      </c>
      <c r="H25" s="18">
        <v>50000</v>
      </c>
      <c r="I25" s="6">
        <v>1854</v>
      </c>
      <c r="J25" s="6">
        <v>1520</v>
      </c>
      <c r="K25" s="6"/>
      <c r="L25" s="6">
        <v>1435</v>
      </c>
      <c r="M25" s="6">
        <f>J25+K25+L25</f>
        <v>2955</v>
      </c>
      <c r="N25" s="6"/>
      <c r="O25" s="6"/>
      <c r="P25" s="23">
        <f t="shared" si="1"/>
        <v>45191</v>
      </c>
    </row>
    <row r="26" spans="1:16" s="1" customFormat="1" x14ac:dyDescent="0.35">
      <c r="A26" s="16">
        <v>10</v>
      </c>
      <c r="B26" s="4" t="s">
        <v>39</v>
      </c>
      <c r="C26" s="29" t="s">
        <v>84</v>
      </c>
      <c r="D26" s="4" t="s">
        <v>19</v>
      </c>
      <c r="E26" s="29" t="s">
        <v>87</v>
      </c>
      <c r="F26" s="4" t="s">
        <v>62</v>
      </c>
      <c r="G26" s="4" t="s">
        <v>28</v>
      </c>
      <c r="H26" s="18">
        <v>60000</v>
      </c>
      <c r="I26" s="6">
        <v>3486.68</v>
      </c>
      <c r="J26" s="6">
        <v>1824</v>
      </c>
      <c r="K26" s="6"/>
      <c r="L26" s="6">
        <v>1722</v>
      </c>
      <c r="M26" s="6">
        <f>J26+K26+L26</f>
        <v>3546</v>
      </c>
      <c r="N26" s="6"/>
      <c r="O26" s="6"/>
      <c r="P26" s="23">
        <f t="shared" si="1"/>
        <v>52967.32</v>
      </c>
    </row>
    <row r="27" spans="1:16" s="1" customFormat="1" x14ac:dyDescent="0.35">
      <c r="A27" s="21">
        <v>11</v>
      </c>
      <c r="B27" s="4" t="s">
        <v>12</v>
      </c>
      <c r="C27" s="29" t="s">
        <v>85</v>
      </c>
      <c r="D27" s="4" t="s">
        <v>19</v>
      </c>
      <c r="E27" s="29" t="s">
        <v>87</v>
      </c>
      <c r="F27" s="4" t="s">
        <v>23</v>
      </c>
      <c r="G27" s="4" t="s">
        <v>92</v>
      </c>
      <c r="H27" s="18">
        <v>28350</v>
      </c>
      <c r="I27" s="6">
        <v>0</v>
      </c>
      <c r="J27" s="6">
        <v>861.84</v>
      </c>
      <c r="K27" s="6">
        <v>1190.1199999999999</v>
      </c>
      <c r="L27" s="6">
        <v>813.64499999999998</v>
      </c>
      <c r="M27" s="6">
        <f>J27+K27+L27</f>
        <v>2865.605</v>
      </c>
      <c r="N27" s="6">
        <v>8975.7199999999993</v>
      </c>
      <c r="O27" s="6"/>
      <c r="P27" s="23">
        <f t="shared" si="1"/>
        <v>16508.675000000003</v>
      </c>
    </row>
    <row r="28" spans="1:16" s="1" customFormat="1" ht="30" customHeight="1" x14ac:dyDescent="0.2">
      <c r="A28" s="16">
        <v>12</v>
      </c>
      <c r="B28" s="4" t="s">
        <v>51</v>
      </c>
      <c r="C28" s="29" t="s">
        <v>85</v>
      </c>
      <c r="D28" s="4" t="s">
        <v>42</v>
      </c>
      <c r="E28" s="29" t="s">
        <v>87</v>
      </c>
      <c r="F28" s="4" t="s">
        <v>61</v>
      </c>
      <c r="G28" s="4" t="s">
        <v>28</v>
      </c>
      <c r="H28" s="26">
        <v>50000</v>
      </c>
      <c r="I28" s="6">
        <v>1854</v>
      </c>
      <c r="J28" s="6">
        <v>1520</v>
      </c>
      <c r="K28" s="6"/>
      <c r="L28" s="6">
        <v>1435</v>
      </c>
      <c r="M28" s="6">
        <f>J28+K28+L28</f>
        <v>2955</v>
      </c>
      <c r="N28" s="6"/>
      <c r="O28" s="6"/>
      <c r="P28" s="23">
        <f t="shared" si="1"/>
        <v>45191</v>
      </c>
    </row>
    <row r="29" spans="1:16" s="1" customFormat="1" x14ac:dyDescent="0.35">
      <c r="A29" s="16">
        <v>13</v>
      </c>
      <c r="B29" s="4" t="s">
        <v>66</v>
      </c>
      <c r="C29" s="29" t="s">
        <v>85</v>
      </c>
      <c r="D29" s="4" t="s">
        <v>42</v>
      </c>
      <c r="E29" s="29" t="s">
        <v>87</v>
      </c>
      <c r="F29" s="4" t="s">
        <v>63</v>
      </c>
      <c r="G29" s="4" t="s">
        <v>92</v>
      </c>
      <c r="H29" s="18">
        <v>35000</v>
      </c>
      <c r="I29" s="6">
        <v>0</v>
      </c>
      <c r="J29" s="6">
        <v>1064</v>
      </c>
      <c r="K29" s="6"/>
      <c r="L29" s="6">
        <v>1004.5</v>
      </c>
      <c r="M29" s="6">
        <f t="shared" si="0"/>
        <v>2068.5</v>
      </c>
      <c r="N29" s="6">
        <v>8792.2900000000009</v>
      </c>
      <c r="O29" s="6"/>
      <c r="P29" s="23">
        <f t="shared" si="1"/>
        <v>24139.21</v>
      </c>
    </row>
    <row r="30" spans="1:16" s="1" customFormat="1" x14ac:dyDescent="0.35">
      <c r="A30" s="21">
        <v>14</v>
      </c>
      <c r="B30" s="4" t="s">
        <v>31</v>
      </c>
      <c r="C30" s="29" t="s">
        <v>84</v>
      </c>
      <c r="D30" s="4" t="s">
        <v>42</v>
      </c>
      <c r="E30" s="29" t="s">
        <v>87</v>
      </c>
      <c r="F30" s="4" t="s">
        <v>30</v>
      </c>
      <c r="G30" s="4" t="s">
        <v>28</v>
      </c>
      <c r="H30" s="18">
        <v>40000</v>
      </c>
      <c r="I30" s="6">
        <v>442.65</v>
      </c>
      <c r="J30" s="6">
        <v>1216</v>
      </c>
      <c r="K30" s="6"/>
      <c r="L30" s="6">
        <v>1148</v>
      </c>
      <c r="M30" s="6">
        <f t="shared" si="0"/>
        <v>2364</v>
      </c>
      <c r="N30" s="6">
        <v>1963.13</v>
      </c>
      <c r="O30" s="6"/>
      <c r="P30" s="23">
        <f t="shared" si="1"/>
        <v>35230.22</v>
      </c>
    </row>
    <row r="31" spans="1:16" s="1" customFormat="1" x14ac:dyDescent="0.2">
      <c r="A31" s="16">
        <v>15</v>
      </c>
      <c r="B31" s="4" t="s">
        <v>11</v>
      </c>
      <c r="C31" s="29" t="s">
        <v>84</v>
      </c>
      <c r="D31" s="4" t="s">
        <v>42</v>
      </c>
      <c r="E31" s="29" t="s">
        <v>88</v>
      </c>
      <c r="F31" s="4" t="s">
        <v>67</v>
      </c>
      <c r="G31" s="4" t="s">
        <v>28</v>
      </c>
      <c r="H31" s="26">
        <v>40000</v>
      </c>
      <c r="I31" s="6">
        <v>442.65</v>
      </c>
      <c r="J31" s="6">
        <v>1216</v>
      </c>
      <c r="K31" s="6"/>
      <c r="L31" s="6">
        <v>1148</v>
      </c>
      <c r="M31" s="6">
        <f>J31+K31+L31</f>
        <v>2364</v>
      </c>
      <c r="N31" s="6"/>
      <c r="O31" s="6"/>
      <c r="P31" s="23">
        <f>H31-I31-M31-N31-O31</f>
        <v>37193.35</v>
      </c>
    </row>
    <row r="32" spans="1:16" s="1" customFormat="1" ht="25.5" customHeight="1" x14ac:dyDescent="0.35">
      <c r="A32" s="21">
        <v>16</v>
      </c>
      <c r="B32" s="4" t="s">
        <v>71</v>
      </c>
      <c r="C32" s="29" t="s">
        <v>84</v>
      </c>
      <c r="D32" s="4" t="s">
        <v>49</v>
      </c>
      <c r="E32" s="29" t="s">
        <v>88</v>
      </c>
      <c r="F32" s="4" t="s">
        <v>50</v>
      </c>
      <c r="G32" s="4" t="s">
        <v>28</v>
      </c>
      <c r="H32" s="18">
        <v>85000</v>
      </c>
      <c r="I32" s="6">
        <v>8576.99</v>
      </c>
      <c r="J32" s="6">
        <v>2584</v>
      </c>
      <c r="K32" s="6"/>
      <c r="L32" s="6">
        <v>2439.5</v>
      </c>
      <c r="M32" s="6">
        <f t="shared" si="0"/>
        <v>5023.5</v>
      </c>
      <c r="N32" s="6"/>
      <c r="O32" s="6"/>
      <c r="P32" s="23">
        <f t="shared" si="1"/>
        <v>71399.509999999995</v>
      </c>
    </row>
    <row r="33" spans="1:35" s="1" customFormat="1" x14ac:dyDescent="0.35">
      <c r="A33" s="16">
        <v>17</v>
      </c>
      <c r="B33" s="4" t="s">
        <v>74</v>
      </c>
      <c r="C33" s="29" t="s">
        <v>85</v>
      </c>
      <c r="D33" s="4" t="s">
        <v>43</v>
      </c>
      <c r="E33" s="29" t="s">
        <v>89</v>
      </c>
      <c r="F33" s="4" t="s">
        <v>36</v>
      </c>
      <c r="G33" s="4" t="s">
        <v>92</v>
      </c>
      <c r="H33" s="18">
        <v>60000</v>
      </c>
      <c r="I33" s="6">
        <v>3486.68</v>
      </c>
      <c r="J33" s="6">
        <v>1824</v>
      </c>
      <c r="K33" s="6"/>
      <c r="L33" s="6">
        <v>1722</v>
      </c>
      <c r="M33" s="6">
        <f>J33+K33+L33</f>
        <v>3546</v>
      </c>
      <c r="N33" s="6"/>
      <c r="O33" s="6"/>
      <c r="P33" s="23">
        <f t="shared" si="1"/>
        <v>52967.32</v>
      </c>
    </row>
    <row r="34" spans="1:35" s="1" customFormat="1" x14ac:dyDescent="0.35">
      <c r="A34" s="16">
        <v>18</v>
      </c>
      <c r="B34" s="4" t="s">
        <v>52</v>
      </c>
      <c r="C34" s="29" t="s">
        <v>84</v>
      </c>
      <c r="D34" s="4" t="s">
        <v>44</v>
      </c>
      <c r="E34" s="29" t="s">
        <v>89</v>
      </c>
      <c r="F34" s="4" t="s">
        <v>79</v>
      </c>
      <c r="G34" s="4" t="s">
        <v>93</v>
      </c>
      <c r="H34" s="18">
        <v>70000</v>
      </c>
      <c r="I34" s="6">
        <v>5368.48</v>
      </c>
      <c r="J34" s="6">
        <v>2128</v>
      </c>
      <c r="K34" s="6"/>
      <c r="L34" s="6">
        <v>2009</v>
      </c>
      <c r="M34" s="6">
        <f>J34+K34+L34</f>
        <v>4137</v>
      </c>
      <c r="N34" s="6"/>
      <c r="O34" s="6"/>
      <c r="P34" s="23">
        <f t="shared" si="1"/>
        <v>60494.520000000004</v>
      </c>
    </row>
    <row r="35" spans="1:35" s="1" customFormat="1" x14ac:dyDescent="0.35">
      <c r="A35" s="21">
        <v>19</v>
      </c>
      <c r="B35" s="4" t="s">
        <v>59</v>
      </c>
      <c r="C35" s="29" t="s">
        <v>84</v>
      </c>
      <c r="D35" s="4" t="s">
        <v>44</v>
      </c>
      <c r="E35" s="29" t="s">
        <v>89</v>
      </c>
      <c r="F35" s="4" t="s">
        <v>24</v>
      </c>
      <c r="G35" s="4" t="s">
        <v>94</v>
      </c>
      <c r="H35" s="18">
        <v>70000</v>
      </c>
      <c r="I35" s="6">
        <v>5368.48</v>
      </c>
      <c r="J35" s="6">
        <v>2128</v>
      </c>
      <c r="K35" s="6"/>
      <c r="L35" s="6">
        <v>2009</v>
      </c>
      <c r="M35" s="6">
        <f>J35+K35+L35</f>
        <v>4137</v>
      </c>
      <c r="N35" s="6">
        <v>1000</v>
      </c>
      <c r="O35" s="6"/>
      <c r="P35" s="23">
        <f t="shared" si="1"/>
        <v>59494.520000000004</v>
      </c>
    </row>
    <row r="36" spans="1:35" s="1" customFormat="1" x14ac:dyDescent="0.35">
      <c r="A36" s="16">
        <v>20</v>
      </c>
      <c r="B36" s="4" t="s">
        <v>13</v>
      </c>
      <c r="C36" s="29" t="s">
        <v>84</v>
      </c>
      <c r="D36" s="4" t="s">
        <v>44</v>
      </c>
      <c r="E36" s="29" t="s">
        <v>89</v>
      </c>
      <c r="F36" s="4" t="s">
        <v>24</v>
      </c>
      <c r="G36" s="4" t="s">
        <v>93</v>
      </c>
      <c r="H36" s="18">
        <v>70000</v>
      </c>
      <c r="I36" s="6">
        <v>5368.48</v>
      </c>
      <c r="J36" s="6">
        <v>2128</v>
      </c>
      <c r="K36" s="6"/>
      <c r="L36" s="6">
        <v>2009</v>
      </c>
      <c r="M36" s="6">
        <f t="shared" si="0"/>
        <v>4137</v>
      </c>
      <c r="N36" s="6">
        <v>2000</v>
      </c>
      <c r="O36" s="6"/>
      <c r="P36" s="23">
        <f t="shared" si="1"/>
        <v>58494.520000000004</v>
      </c>
    </row>
    <row r="37" spans="1:35" s="1" customFormat="1" x14ac:dyDescent="0.35">
      <c r="A37" s="21">
        <v>21</v>
      </c>
      <c r="B37" s="4" t="s">
        <v>57</v>
      </c>
      <c r="C37" s="29" t="s">
        <v>84</v>
      </c>
      <c r="D37" s="4" t="s">
        <v>44</v>
      </c>
      <c r="E37" s="29" t="s">
        <v>89</v>
      </c>
      <c r="F37" s="4" t="s">
        <v>58</v>
      </c>
      <c r="G37" s="4" t="s">
        <v>94</v>
      </c>
      <c r="H37" s="18">
        <v>70000</v>
      </c>
      <c r="I37" s="6">
        <v>5368.48</v>
      </c>
      <c r="J37" s="6">
        <v>2128</v>
      </c>
      <c r="K37" s="6"/>
      <c r="L37" s="6">
        <v>2009</v>
      </c>
      <c r="M37" s="6">
        <f t="shared" ref="M37" si="3">J37+K37+L37</f>
        <v>4137</v>
      </c>
      <c r="N37" s="6"/>
      <c r="O37" s="6"/>
      <c r="P37" s="23">
        <f t="shared" si="1"/>
        <v>60494.520000000004</v>
      </c>
    </row>
    <row r="38" spans="1:35" s="1" customFormat="1" x14ac:dyDescent="0.35">
      <c r="A38" s="16">
        <v>22</v>
      </c>
      <c r="B38" s="4" t="s">
        <v>73</v>
      </c>
      <c r="C38" s="29" t="s">
        <v>84</v>
      </c>
      <c r="D38" s="4" t="s">
        <v>44</v>
      </c>
      <c r="E38" s="29" t="s">
        <v>89</v>
      </c>
      <c r="F38" s="4" t="s">
        <v>72</v>
      </c>
      <c r="G38" s="4" t="s">
        <v>92</v>
      </c>
      <c r="H38" s="18">
        <v>31500</v>
      </c>
      <c r="I38" s="6">
        <v>0</v>
      </c>
      <c r="J38" s="6">
        <v>957.6</v>
      </c>
      <c r="K38" s="6"/>
      <c r="L38" s="6">
        <v>904.05</v>
      </c>
      <c r="M38" s="6">
        <f>J38+K38+L38</f>
        <v>1861.65</v>
      </c>
      <c r="N38" s="6"/>
      <c r="O38" s="6"/>
      <c r="P38" s="23">
        <f t="shared" si="1"/>
        <v>29638.35</v>
      </c>
    </row>
    <row r="39" spans="1:35" s="1" customFormat="1" x14ac:dyDescent="0.35">
      <c r="A39" s="21">
        <v>23</v>
      </c>
      <c r="B39" s="4" t="s">
        <v>16</v>
      </c>
      <c r="C39" s="29" t="s">
        <v>85</v>
      </c>
      <c r="D39" s="4" t="s">
        <v>45</v>
      </c>
      <c r="E39" s="29" t="s">
        <v>90</v>
      </c>
      <c r="F39" s="4" t="s">
        <v>27</v>
      </c>
      <c r="G39" s="4" t="s">
        <v>94</v>
      </c>
      <c r="H39" s="5">
        <v>22000</v>
      </c>
      <c r="I39" s="6">
        <v>0</v>
      </c>
      <c r="J39" s="6">
        <v>668.8</v>
      </c>
      <c r="K39" s="6"/>
      <c r="L39" s="6">
        <v>631.4</v>
      </c>
      <c r="M39" s="6">
        <f>J39+K39+L39</f>
        <v>1300.1999999999998</v>
      </c>
      <c r="N39" s="6">
        <v>3926.26</v>
      </c>
      <c r="O39" s="6"/>
      <c r="P39" s="23">
        <f t="shared" si="1"/>
        <v>16773.54</v>
      </c>
    </row>
    <row r="40" spans="1:35" s="1" customFormat="1" x14ac:dyDescent="0.35">
      <c r="A40" s="16">
        <v>24</v>
      </c>
      <c r="B40" s="4" t="s">
        <v>14</v>
      </c>
      <c r="C40" s="29" t="s">
        <v>84</v>
      </c>
      <c r="D40" s="4" t="s">
        <v>45</v>
      </c>
      <c r="E40" s="29" t="s">
        <v>90</v>
      </c>
      <c r="F40" s="4" t="s">
        <v>25</v>
      </c>
      <c r="G40" s="4" t="s">
        <v>94</v>
      </c>
      <c r="H40" s="18">
        <v>16500</v>
      </c>
      <c r="I40" s="6">
        <v>0</v>
      </c>
      <c r="J40" s="6">
        <v>501.6</v>
      </c>
      <c r="K40" s="6"/>
      <c r="L40" s="6">
        <v>473.55</v>
      </c>
      <c r="M40" s="6">
        <f t="shared" si="0"/>
        <v>975.15000000000009</v>
      </c>
      <c r="N40" s="6"/>
      <c r="O40" s="6"/>
      <c r="P40" s="23">
        <f t="shared" si="1"/>
        <v>15524.85</v>
      </c>
    </row>
    <row r="41" spans="1:35" s="1" customFormat="1" x14ac:dyDescent="0.35">
      <c r="A41" s="21">
        <v>25</v>
      </c>
      <c r="B41" s="4" t="s">
        <v>15</v>
      </c>
      <c r="C41" s="29" t="s">
        <v>84</v>
      </c>
      <c r="D41" s="4" t="s">
        <v>45</v>
      </c>
      <c r="E41" s="29" t="s">
        <v>90</v>
      </c>
      <c r="F41" s="4" t="s">
        <v>25</v>
      </c>
      <c r="G41" s="4" t="s">
        <v>94</v>
      </c>
      <c r="H41" s="18">
        <v>16500</v>
      </c>
      <c r="I41" s="6">
        <v>0</v>
      </c>
      <c r="J41" s="6">
        <v>501.6</v>
      </c>
      <c r="K41" s="6"/>
      <c r="L41" s="6">
        <v>473.55</v>
      </c>
      <c r="M41" s="6">
        <f>J41+K41+L41</f>
        <v>975.15000000000009</v>
      </c>
      <c r="N41" s="6">
        <v>7380.58</v>
      </c>
      <c r="O41" s="6">
        <f>100</f>
        <v>100</v>
      </c>
      <c r="P41" s="23">
        <f t="shared" si="1"/>
        <v>8044.27</v>
      </c>
    </row>
    <row r="42" spans="1:35" s="1" customFormat="1" x14ac:dyDescent="0.35">
      <c r="A42" s="16">
        <v>26</v>
      </c>
      <c r="B42" s="4" t="s">
        <v>53</v>
      </c>
      <c r="C42" s="29" t="s">
        <v>84</v>
      </c>
      <c r="D42" s="4" t="s">
        <v>45</v>
      </c>
      <c r="E42" s="29" t="s">
        <v>90</v>
      </c>
      <c r="F42" s="4" t="s">
        <v>25</v>
      </c>
      <c r="G42" s="4" t="s">
        <v>94</v>
      </c>
      <c r="H42" s="18">
        <v>16500</v>
      </c>
      <c r="I42" s="6">
        <v>0</v>
      </c>
      <c r="J42" s="6">
        <v>501.6</v>
      </c>
      <c r="K42" s="6"/>
      <c r="L42" s="6">
        <v>473.55</v>
      </c>
      <c r="M42" s="6">
        <f>J42+K42+L42</f>
        <v>975.15000000000009</v>
      </c>
      <c r="N42" s="6">
        <v>4190.29</v>
      </c>
      <c r="O42" s="6"/>
      <c r="P42" s="23">
        <f t="shared" si="1"/>
        <v>11334.560000000001</v>
      </c>
    </row>
    <row r="43" spans="1:35" s="1" customFormat="1" x14ac:dyDescent="0.35">
      <c r="A43" s="21">
        <v>27</v>
      </c>
      <c r="B43" s="4" t="s">
        <v>48</v>
      </c>
      <c r="C43" s="29" t="s">
        <v>85</v>
      </c>
      <c r="D43" s="4" t="s">
        <v>45</v>
      </c>
      <c r="E43" s="29" t="s">
        <v>90</v>
      </c>
      <c r="F43" s="4" t="s">
        <v>26</v>
      </c>
      <c r="G43" s="4" t="s">
        <v>94</v>
      </c>
      <c r="H43" s="5">
        <v>20900</v>
      </c>
      <c r="I43" s="6">
        <v>0</v>
      </c>
      <c r="J43" s="6">
        <v>635.36</v>
      </c>
      <c r="K43" s="6"/>
      <c r="L43" s="6">
        <v>599.83000000000004</v>
      </c>
      <c r="M43" s="6">
        <f t="shared" si="0"/>
        <v>1235.19</v>
      </c>
      <c r="N43" s="6">
        <v>2471.6</v>
      </c>
      <c r="O43" s="6"/>
      <c r="P43" s="23">
        <f t="shared" si="1"/>
        <v>17193.210000000003</v>
      </c>
    </row>
    <row r="44" spans="1:35" s="1" customFormat="1" x14ac:dyDescent="0.35">
      <c r="A44" s="16">
        <v>28</v>
      </c>
      <c r="B44" s="4" t="s">
        <v>17</v>
      </c>
      <c r="C44" s="29" t="s">
        <v>85</v>
      </c>
      <c r="D44" s="4" t="s">
        <v>45</v>
      </c>
      <c r="E44" s="29" t="s">
        <v>90</v>
      </c>
      <c r="F44" s="4" t="s">
        <v>26</v>
      </c>
      <c r="G44" s="4" t="s">
        <v>94</v>
      </c>
      <c r="H44" s="5">
        <v>20900</v>
      </c>
      <c r="I44" s="6">
        <v>0</v>
      </c>
      <c r="J44" s="6">
        <v>635.36</v>
      </c>
      <c r="K44" s="6"/>
      <c r="L44" s="6">
        <v>599.83000000000004</v>
      </c>
      <c r="M44" s="6">
        <f t="shared" ref="M44" si="4">J44+K44+L44</f>
        <v>1235.19</v>
      </c>
      <c r="N44" s="6">
        <v>2894.43</v>
      </c>
      <c r="O44" s="6"/>
      <c r="P44" s="23">
        <f t="shared" ref="P44" si="5">H44-I44-M44-N44-O44</f>
        <v>16770.38</v>
      </c>
    </row>
    <row r="45" spans="1:35" s="1" customFormat="1" x14ac:dyDescent="0.35">
      <c r="A45" s="21">
        <v>29</v>
      </c>
      <c r="B45" s="4" t="s">
        <v>75</v>
      </c>
      <c r="C45" s="29" t="s">
        <v>85</v>
      </c>
      <c r="D45" s="4" t="s">
        <v>45</v>
      </c>
      <c r="E45" s="29" t="s">
        <v>90</v>
      </c>
      <c r="F45" s="4" t="s">
        <v>26</v>
      </c>
      <c r="G45" s="4" t="s">
        <v>94</v>
      </c>
      <c r="H45" s="5">
        <v>20900</v>
      </c>
      <c r="I45" s="6">
        <v>0</v>
      </c>
      <c r="J45" s="6">
        <v>635.36</v>
      </c>
      <c r="K45" s="6"/>
      <c r="L45" s="6">
        <v>599.83000000000004</v>
      </c>
      <c r="M45" s="6">
        <f t="shared" si="0"/>
        <v>1235.19</v>
      </c>
      <c r="N45" s="6"/>
      <c r="O45" s="6"/>
      <c r="P45" s="23">
        <f t="shared" si="1"/>
        <v>19664.810000000001</v>
      </c>
    </row>
    <row r="46" spans="1:35" s="1" customFormat="1" ht="27.75" x14ac:dyDescent="0.2">
      <c r="A46" s="17"/>
      <c r="B46" s="9" t="s">
        <v>9</v>
      </c>
      <c r="C46" s="9"/>
      <c r="D46" s="10"/>
      <c r="E46" s="10"/>
      <c r="F46" s="10"/>
      <c r="G46" s="10"/>
      <c r="H46" s="11">
        <f>SUM(H17:H45)</f>
        <v>2044050</v>
      </c>
      <c r="I46" s="11">
        <v>225905.42</v>
      </c>
      <c r="J46" s="11">
        <v>55724.72</v>
      </c>
      <c r="K46" s="11">
        <f t="shared" ref="K46:O46" si="6">SUM(K17:K45)</f>
        <v>2380.2399999999998</v>
      </c>
      <c r="L46" s="11">
        <f t="shared" si="6"/>
        <v>58664.235000000015</v>
      </c>
      <c r="M46" s="11">
        <f t="shared" si="6"/>
        <v>116769.19499999998</v>
      </c>
      <c r="N46" s="11">
        <v>43594.3</v>
      </c>
      <c r="O46" s="11">
        <f t="shared" si="6"/>
        <v>100</v>
      </c>
      <c r="P46" s="11">
        <f>SUM(P17:P45)</f>
        <v>1657681.0850000004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s="1" customFormat="1" ht="27" customHeight="1" x14ac:dyDescent="0.2">
      <c r="A47" s="2"/>
      <c r="B47" s="20"/>
      <c r="C47" s="20"/>
      <c r="D47" s="20"/>
      <c r="E47" s="20"/>
      <c r="F47" s="20"/>
      <c r="G47" s="2"/>
      <c r="H47" s="2"/>
      <c r="I47" s="2"/>
      <c r="J47" s="13"/>
      <c r="K47" s="14"/>
      <c r="L47" s="13"/>
      <c r="M47" s="13"/>
      <c r="N47" s="13"/>
      <c r="O47" s="13"/>
      <c r="P47" s="13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s="1" customFormat="1" ht="27.75" x14ac:dyDescent="0.2">
      <c r="A48" s="2"/>
      <c r="B48" s="2"/>
      <c r="C48" s="2"/>
      <c r="D48" s="2"/>
      <c r="E48" s="2"/>
      <c r="F48" s="2"/>
      <c r="G48" s="2"/>
      <c r="H48" s="2"/>
      <c r="I48" s="2"/>
      <c r="J48" s="13"/>
      <c r="K48" s="14"/>
      <c r="L48" s="13"/>
      <c r="M48" s="13"/>
      <c r="N48" s="13"/>
      <c r="O48" s="13"/>
      <c r="P48" s="13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73" s="1" customFormat="1" ht="27.75" x14ac:dyDescent="0.2">
      <c r="A49" s="2"/>
      <c r="B49" s="2"/>
      <c r="C49" s="2"/>
      <c r="D49" s="2"/>
      <c r="E49" s="2"/>
      <c r="F49" s="2"/>
      <c r="G49" s="2"/>
      <c r="H49" s="2"/>
      <c r="I49" s="2"/>
      <c r="J49" s="13"/>
      <c r="K49" s="14"/>
      <c r="L49" s="13"/>
      <c r="M49" s="13"/>
      <c r="N49" s="13"/>
      <c r="O49" s="13"/>
      <c r="P49" s="13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73" s="1" customFormat="1" ht="27.75" x14ac:dyDescent="0.2">
      <c r="A50" s="2"/>
      <c r="B50" s="2"/>
      <c r="C50" s="2"/>
      <c r="D50" s="2"/>
      <c r="E50" s="2"/>
      <c r="F50" s="2"/>
      <c r="G50" s="2"/>
      <c r="H50" s="2"/>
      <c r="I50" s="2"/>
      <c r="J50" s="13"/>
      <c r="K50" s="14"/>
      <c r="L50" s="13"/>
      <c r="M50" s="13"/>
      <c r="N50" s="13"/>
      <c r="O50" s="13"/>
      <c r="P50" s="13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73" s="1" customFormat="1" ht="27.75" x14ac:dyDescent="0.2">
      <c r="B51" s="27" t="s">
        <v>80</v>
      </c>
      <c r="C51" s="28"/>
      <c r="L51" s="8"/>
      <c r="M51" s="8"/>
      <c r="N51" s="8"/>
      <c r="O51" s="8"/>
      <c r="P51" s="8"/>
    </row>
    <row r="52" spans="1:73" s="19" customFormat="1" ht="27.75" x14ac:dyDescent="0.2">
      <c r="B52" s="28" t="s">
        <v>81</v>
      </c>
      <c r="C52" s="28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s="19" customFormat="1" x14ac:dyDescent="0.2"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s="19" customFormat="1" x14ac:dyDescent="0.2"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s="19" customFormat="1" x14ac:dyDescent="0.2"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s="19" customFormat="1" x14ac:dyDescent="0.2"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s="19" customFormat="1" x14ac:dyDescent="0.2"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s="19" customFormat="1" x14ac:dyDescent="0.2"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s="19" customFormat="1" x14ac:dyDescent="0.2"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s="19" customFormat="1" x14ac:dyDescent="0.2"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s="19" customFormat="1" x14ac:dyDescent="0.2"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s="19" customFormat="1" x14ac:dyDescent="0.2"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s="19" customFormat="1" x14ac:dyDescent="0.2"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s="19" customFormat="1" x14ac:dyDescent="0.2"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7:73" s="19" customFormat="1" x14ac:dyDescent="0.2"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7:73" s="19" customFormat="1" x14ac:dyDescent="0.2"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7:73" s="19" customFormat="1" x14ac:dyDescent="0.2"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7:73" s="19" customFormat="1" x14ac:dyDescent="0.2"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7:73" s="19" customFormat="1" x14ac:dyDescent="0.2"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7:73" s="19" customFormat="1" x14ac:dyDescent="0.2"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7:73" s="19" customFormat="1" x14ac:dyDescent="0.2"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7:73" s="19" customFormat="1" x14ac:dyDescent="0.2"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7:73" s="19" customFormat="1" x14ac:dyDescent="0.2"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7:73" s="19" customFormat="1" x14ac:dyDescent="0.2"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7:73" s="19" customFormat="1" x14ac:dyDescent="0.2"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7:73" s="19" customFormat="1" x14ac:dyDescent="0.2"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7:73" s="19" customFormat="1" x14ac:dyDescent="0.2"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7:73" s="19" customFormat="1" x14ac:dyDescent="0.2"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7:73" s="19" customFormat="1" x14ac:dyDescent="0.2"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7:73" s="19" customFormat="1" x14ac:dyDescent="0.2"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7:73" s="19" customFormat="1" x14ac:dyDescent="0.2"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7:73" s="19" customFormat="1" x14ac:dyDescent="0.2"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7:73" s="19" customFormat="1" x14ac:dyDescent="0.2"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7:73" s="19" customFormat="1" x14ac:dyDescent="0.2"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7:73" s="19" customFormat="1" x14ac:dyDescent="0.2"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7:73" s="19" customFormat="1" x14ac:dyDescent="0.2"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7:73" s="19" customFormat="1" x14ac:dyDescent="0.2"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7:73" s="19" customFormat="1" x14ac:dyDescent="0.2"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7:73" s="19" customFormat="1" x14ac:dyDescent="0.2"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7:73" s="19" customFormat="1" x14ac:dyDescent="0.2"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7:73" s="19" customFormat="1" x14ac:dyDescent="0.2"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7:73" s="19" customFormat="1" x14ac:dyDescent="0.2"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7:73" s="19" customFormat="1" x14ac:dyDescent="0.2"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7:73" s="19" customFormat="1" x14ac:dyDescent="0.2"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7:73" s="19" customFormat="1" x14ac:dyDescent="0.2"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7:73" s="19" customFormat="1" x14ac:dyDescent="0.2"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7:73" s="19" customFormat="1" x14ac:dyDescent="0.2"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7:73" s="19" customFormat="1" x14ac:dyDescent="0.2"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7:73" s="19" customFormat="1" x14ac:dyDescent="0.2"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7:73" s="19" customFormat="1" x14ac:dyDescent="0.2"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7:73" s="19" customFormat="1" x14ac:dyDescent="0.2"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7:73" s="19" customFormat="1" x14ac:dyDescent="0.2"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7:73" s="19" customFormat="1" x14ac:dyDescent="0.2"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7:73" s="19" customFormat="1" x14ac:dyDescent="0.2"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7:73" s="19" customFormat="1" x14ac:dyDescent="0.2"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7:73" s="19" customFormat="1" x14ac:dyDescent="0.2"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7:73" s="19" customFormat="1" x14ac:dyDescent="0.2"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7:73" s="19" customFormat="1" x14ac:dyDescent="0.2"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7:73" s="19" customFormat="1" x14ac:dyDescent="0.2"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7:73" s="19" customFormat="1" x14ac:dyDescent="0.2"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7:73" s="19" customFormat="1" x14ac:dyDescent="0.2"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7:73" s="19" customFormat="1" x14ac:dyDescent="0.2"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7:73" s="19" customFormat="1" x14ac:dyDescent="0.2"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7:73" s="19" customFormat="1" x14ac:dyDescent="0.2"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7:73" s="19" customFormat="1" x14ac:dyDescent="0.2"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7:73" s="19" customFormat="1" x14ac:dyDescent="0.2"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7:73" s="19" customFormat="1" x14ac:dyDescent="0.2"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7:73" s="19" customFormat="1" x14ac:dyDescent="0.2"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7:73" s="19" customFormat="1" x14ac:dyDescent="0.2"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7:73" s="19" customFormat="1" x14ac:dyDescent="0.2"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7:73" s="19" customFormat="1" x14ac:dyDescent="0.2"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7:73" s="19" customFormat="1" x14ac:dyDescent="0.2"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7:73" s="19" customFormat="1" x14ac:dyDescent="0.2"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7:73" s="19" customFormat="1" x14ac:dyDescent="0.2"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7:73" s="19" customFormat="1" x14ac:dyDescent="0.2"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7:73" s="19" customFormat="1" x14ac:dyDescent="0.2"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7:73" s="19" customFormat="1" x14ac:dyDescent="0.2"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7:73" s="19" customFormat="1" x14ac:dyDescent="0.2"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7:73" s="19" customFormat="1" x14ac:dyDescent="0.2"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7:73" s="19" customFormat="1" x14ac:dyDescent="0.2"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7:73" s="19" customFormat="1" x14ac:dyDescent="0.2"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7:73" s="19" customFormat="1" x14ac:dyDescent="0.2"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7:73" s="19" customFormat="1" x14ac:dyDescent="0.2"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7:73" s="19" customFormat="1" x14ac:dyDescent="0.2"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7:73" s="19" customFormat="1" x14ac:dyDescent="0.2"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7:73" s="19" customFormat="1" x14ac:dyDescent="0.2"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7:73" s="19" customFormat="1" x14ac:dyDescent="0.2"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7:73" s="19" customFormat="1" x14ac:dyDescent="0.2"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7:73" s="19" customFormat="1" x14ac:dyDescent="0.2"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7:73" s="19" customFormat="1" x14ac:dyDescent="0.2"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7:73" s="19" customFormat="1" x14ac:dyDescent="0.2"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7:73" s="19" customFormat="1" x14ac:dyDescent="0.2"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7:73" s="19" customFormat="1" x14ac:dyDescent="0.2"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7:73" s="19" customFormat="1" x14ac:dyDescent="0.2"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7:73" s="19" customFormat="1" x14ac:dyDescent="0.2"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7:73" s="19" customFormat="1" x14ac:dyDescent="0.2"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7:73" s="19" customFormat="1" x14ac:dyDescent="0.2"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7:73" s="19" customFormat="1" x14ac:dyDescent="0.2"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7:73" s="19" customFormat="1" x14ac:dyDescent="0.2"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7:73" s="19" customFormat="1" x14ac:dyDescent="0.2"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7:73" s="19" customFormat="1" x14ac:dyDescent="0.2"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7:73" s="19" customFormat="1" x14ac:dyDescent="0.2"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7:73" s="19" customFormat="1" x14ac:dyDescent="0.2"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7:73" s="19" customFormat="1" x14ac:dyDescent="0.2"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7:73" s="19" customFormat="1" x14ac:dyDescent="0.2"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7:73" s="19" customFormat="1" x14ac:dyDescent="0.2"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7:73" s="19" customFormat="1" x14ac:dyDescent="0.2"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7:73" s="19" customFormat="1" x14ac:dyDescent="0.2"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7:73" s="19" customFormat="1" x14ac:dyDescent="0.2"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7:73" s="19" customFormat="1" x14ac:dyDescent="0.2"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7:73" s="19" customFormat="1" x14ac:dyDescent="0.2"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7:73" s="19" customFormat="1" x14ac:dyDescent="0.2"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7:73" s="19" customFormat="1" x14ac:dyDescent="0.2"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7:73" s="19" customFormat="1" x14ac:dyDescent="0.2"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7:73" s="19" customFormat="1" x14ac:dyDescent="0.2"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7:73" s="19" customFormat="1" x14ac:dyDescent="0.2"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7:73" s="19" customFormat="1" x14ac:dyDescent="0.2"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7:73" s="19" customFormat="1" x14ac:dyDescent="0.2"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7:73" s="19" customFormat="1" x14ac:dyDescent="0.2"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7:73" s="19" customFormat="1" x14ac:dyDescent="0.2"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7:73" s="19" customFormat="1" x14ac:dyDescent="0.2"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7:73" s="19" customFormat="1" x14ac:dyDescent="0.2"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7:73" s="19" customFormat="1" x14ac:dyDescent="0.2"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7:73" s="19" customFormat="1" x14ac:dyDescent="0.2"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7:73" s="19" customFormat="1" x14ac:dyDescent="0.2"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7:73" s="19" customFormat="1" x14ac:dyDescent="0.2"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7:73" s="19" customFormat="1" x14ac:dyDescent="0.2"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7:73" s="19" customFormat="1" x14ac:dyDescent="0.2"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7:73" s="19" customFormat="1" x14ac:dyDescent="0.2"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7:73" s="19" customFormat="1" x14ac:dyDescent="0.2"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7:73" s="19" customFormat="1" x14ac:dyDescent="0.2"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7:73" s="19" customFormat="1" x14ac:dyDescent="0.2"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7:73" s="19" customFormat="1" x14ac:dyDescent="0.2"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7:73" s="19" customFormat="1" x14ac:dyDescent="0.2"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7:73" s="19" customFormat="1" x14ac:dyDescent="0.2"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7:73" s="19" customFormat="1" x14ac:dyDescent="0.2"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7:73" s="19" customFormat="1" x14ac:dyDescent="0.2"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7:73" s="19" customFormat="1" x14ac:dyDescent="0.2"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7:73" s="19" customFormat="1" x14ac:dyDescent="0.2"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7:73" s="19" customFormat="1" x14ac:dyDescent="0.2"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7:73" s="19" customFormat="1" x14ac:dyDescent="0.2"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7:73" s="19" customFormat="1" x14ac:dyDescent="0.2"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7:73" s="19" customFormat="1" x14ac:dyDescent="0.2"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7:73" s="19" customFormat="1" x14ac:dyDescent="0.2"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7:73" s="19" customFormat="1" x14ac:dyDescent="0.2"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7:73" s="19" customFormat="1" x14ac:dyDescent="0.2"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7:73" s="19" customFormat="1" x14ac:dyDescent="0.2"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7:73" s="19" customFormat="1" x14ac:dyDescent="0.2"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7:73" s="19" customFormat="1" x14ac:dyDescent="0.2"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7:73" s="19" customFormat="1" x14ac:dyDescent="0.2"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7:73" s="19" customFormat="1" x14ac:dyDescent="0.2"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7:73" s="19" customFormat="1" x14ac:dyDescent="0.2"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7:73" s="19" customFormat="1" x14ac:dyDescent="0.2"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7:73" s="19" customFormat="1" x14ac:dyDescent="0.2"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7:73" s="19" customFormat="1" x14ac:dyDescent="0.2"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7:73" s="19" customFormat="1" x14ac:dyDescent="0.2"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7:73" s="19" customFormat="1" x14ac:dyDescent="0.2"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7:73" s="19" customFormat="1" x14ac:dyDescent="0.2"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7:73" s="19" customFormat="1" x14ac:dyDescent="0.2"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7:73" s="19" customFormat="1" x14ac:dyDescent="0.2"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7:73" s="19" customFormat="1" x14ac:dyDescent="0.2"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7:73" s="19" customFormat="1" x14ac:dyDescent="0.2"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7:73" s="19" customFormat="1" x14ac:dyDescent="0.2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7:73" s="19" customFormat="1" x14ac:dyDescent="0.2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7:73" s="19" customFormat="1" x14ac:dyDescent="0.2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7:73" s="19" customFormat="1" x14ac:dyDescent="0.2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7:73" s="19" customFormat="1" x14ac:dyDescent="0.2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7:73" s="19" customFormat="1" x14ac:dyDescent="0.2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7:73" s="19" customFormat="1" x14ac:dyDescent="0.2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7:73" s="19" customFormat="1" x14ac:dyDescent="0.2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7:73" s="19" customFormat="1" x14ac:dyDescent="0.2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7:73" s="19" customFormat="1" x14ac:dyDescent="0.2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7:73" s="19" customFormat="1" x14ac:dyDescent="0.2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7:73" s="19" customFormat="1" x14ac:dyDescent="0.2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7:73" s="19" customFormat="1" x14ac:dyDescent="0.2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7:73" s="19" customFormat="1" x14ac:dyDescent="0.2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7:73" s="19" customFormat="1" x14ac:dyDescent="0.2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7:73" s="19" customFormat="1" x14ac:dyDescent="0.2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7:73" s="19" customFormat="1" x14ac:dyDescent="0.2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7:73" s="19" customFormat="1" x14ac:dyDescent="0.2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7:73" s="19" customFormat="1" x14ac:dyDescent="0.2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7:73" s="19" customFormat="1" x14ac:dyDescent="0.2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7:73" s="19" customFormat="1" x14ac:dyDescent="0.2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7:73" s="19" customFormat="1" x14ac:dyDescent="0.2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7:73" s="19" customFormat="1" x14ac:dyDescent="0.2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7:73" s="19" customFormat="1" x14ac:dyDescent="0.2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7:73" s="19" customFormat="1" x14ac:dyDescent="0.2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7:73" s="19" customFormat="1" x14ac:dyDescent="0.2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7:73" s="19" customFormat="1" x14ac:dyDescent="0.2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7:73" s="19" customFormat="1" x14ac:dyDescent="0.2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7:73" s="19" customFormat="1" x14ac:dyDescent="0.2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7:73" s="19" customFormat="1" x14ac:dyDescent="0.2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7:73" s="19" customFormat="1" x14ac:dyDescent="0.2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7:73" s="19" customFormat="1" x14ac:dyDescent="0.2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7:73" s="19" customFormat="1" x14ac:dyDescent="0.2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7:73" s="19" customFormat="1" x14ac:dyDescent="0.2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7:73" s="19" customFormat="1" x14ac:dyDescent="0.2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7:73" s="19" customFormat="1" x14ac:dyDescent="0.2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7:73" s="19" customFormat="1" x14ac:dyDescent="0.2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7:73" s="19" customFormat="1" x14ac:dyDescent="0.2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7:73" s="19" customFormat="1" x14ac:dyDescent="0.2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7:73" s="19" customFormat="1" x14ac:dyDescent="0.2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7:73" s="19" customFormat="1" x14ac:dyDescent="0.2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7:73" s="19" customFormat="1" x14ac:dyDescent="0.2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7:73" s="19" customFormat="1" x14ac:dyDescent="0.2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7:73" s="19" customFormat="1" x14ac:dyDescent="0.2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7:73" s="19" customFormat="1" x14ac:dyDescent="0.2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7:73" s="19" customFormat="1" x14ac:dyDescent="0.2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7:73" s="19" customFormat="1" x14ac:dyDescent="0.2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7:73" s="19" customFormat="1" x14ac:dyDescent="0.2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7:73" s="19" customFormat="1" x14ac:dyDescent="0.2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7:73" s="19" customFormat="1" x14ac:dyDescent="0.2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7:73" s="19" customFormat="1" x14ac:dyDescent="0.2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7:73" s="19" customFormat="1" x14ac:dyDescent="0.2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7:73" s="19" customFormat="1" x14ac:dyDescent="0.2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7:73" s="19" customFormat="1" x14ac:dyDescent="0.2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7:73" s="19" customFormat="1" x14ac:dyDescent="0.2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7:73" s="19" customFormat="1" x14ac:dyDescent="0.2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7:73" s="19" customFormat="1" x14ac:dyDescent="0.2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7:73" s="19" customFormat="1" x14ac:dyDescent="0.2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7:73" s="19" customFormat="1" x14ac:dyDescent="0.2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7:73" s="19" customFormat="1" x14ac:dyDescent="0.2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7:73" s="19" customFormat="1" x14ac:dyDescent="0.2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7:73" s="19" customFormat="1" x14ac:dyDescent="0.2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7:73" s="19" customFormat="1" x14ac:dyDescent="0.2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7:73" s="19" customFormat="1" x14ac:dyDescent="0.2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7:73" s="19" customFormat="1" x14ac:dyDescent="0.2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7:73" s="19" customFormat="1" x14ac:dyDescent="0.2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7:73" s="19" customFormat="1" x14ac:dyDescent="0.2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7:73" s="19" customFormat="1" x14ac:dyDescent="0.2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7:73" s="19" customFormat="1" x14ac:dyDescent="0.2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7:73" s="19" customFormat="1" x14ac:dyDescent="0.2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7:73" s="19" customFormat="1" x14ac:dyDescent="0.2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7:73" s="19" customFormat="1" x14ac:dyDescent="0.2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7:73" s="19" customFormat="1" x14ac:dyDescent="0.2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7:73" s="19" customFormat="1" x14ac:dyDescent="0.2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7:73" s="19" customFormat="1" x14ac:dyDescent="0.2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7:73" s="19" customFormat="1" x14ac:dyDescent="0.2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7:73" s="19" customFormat="1" x14ac:dyDescent="0.2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7:73" s="19" customFormat="1" x14ac:dyDescent="0.2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7:73" s="19" customFormat="1" x14ac:dyDescent="0.2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7:73" s="19" customFormat="1" x14ac:dyDescent="0.2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7:73" s="19" customFormat="1" x14ac:dyDescent="0.2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7:73" s="19" customFormat="1" x14ac:dyDescent="0.2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7:73" s="19" customFormat="1" x14ac:dyDescent="0.2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7:73" s="19" customFormat="1" x14ac:dyDescent="0.2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7:73" s="19" customFormat="1" x14ac:dyDescent="0.2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7:73" s="19" customFormat="1" x14ac:dyDescent="0.2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7:73" s="19" customFormat="1" x14ac:dyDescent="0.2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7:73" s="19" customFormat="1" x14ac:dyDescent="0.2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7:73" s="19" customFormat="1" x14ac:dyDescent="0.2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7:73" s="19" customFormat="1" x14ac:dyDescent="0.2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7:73" s="19" customFormat="1" x14ac:dyDescent="0.2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7:73" s="19" customFormat="1" x14ac:dyDescent="0.2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7:73" s="19" customFormat="1" x14ac:dyDescent="0.2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7:73" s="19" customFormat="1" x14ac:dyDescent="0.2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7:73" s="19" customFormat="1" x14ac:dyDescent="0.2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7:73" s="19" customFormat="1" x14ac:dyDescent="0.2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7:73" s="19" customFormat="1" x14ac:dyDescent="0.2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7:73" s="19" customFormat="1" x14ac:dyDescent="0.2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7:73" s="19" customFormat="1" x14ac:dyDescent="0.2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7:73" s="19" customFormat="1" x14ac:dyDescent="0.2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7:73" s="19" customFormat="1" x14ac:dyDescent="0.2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7:73" s="19" customFormat="1" x14ac:dyDescent="0.2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7:73" s="19" customFormat="1" x14ac:dyDescent="0.2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7:73" s="19" customFormat="1" x14ac:dyDescent="0.2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7:73" s="19" customFormat="1" x14ac:dyDescent="0.2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7:73" s="19" customFormat="1" x14ac:dyDescent="0.2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7:73" s="19" customFormat="1" x14ac:dyDescent="0.2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7:73" s="19" customFormat="1" x14ac:dyDescent="0.2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7:73" s="19" customFormat="1" x14ac:dyDescent="0.2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7:73" s="19" customFormat="1" x14ac:dyDescent="0.2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7:73" s="19" customFormat="1" x14ac:dyDescent="0.2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7:73" s="19" customFormat="1" x14ac:dyDescent="0.2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7:73" s="19" customFormat="1" x14ac:dyDescent="0.2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7:73" s="19" customFormat="1" x14ac:dyDescent="0.2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7:73" s="19" customFormat="1" x14ac:dyDescent="0.2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7:73" s="19" customFormat="1" x14ac:dyDescent="0.2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7:73" s="19" customFormat="1" x14ac:dyDescent="0.2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7:73" s="19" customFormat="1" x14ac:dyDescent="0.2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7:73" s="19" customFormat="1" x14ac:dyDescent="0.2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7:73" s="19" customFormat="1" x14ac:dyDescent="0.2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7:73" s="19" customFormat="1" x14ac:dyDescent="0.2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7:73" s="19" customFormat="1" x14ac:dyDescent="0.2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7:73" s="19" customFormat="1" x14ac:dyDescent="0.2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7:73" s="19" customFormat="1" x14ac:dyDescent="0.2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7:73" s="19" customFormat="1" x14ac:dyDescent="0.2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7:73" s="19" customFormat="1" x14ac:dyDescent="0.2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7:73" s="19" customFormat="1" x14ac:dyDescent="0.2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7:73" s="19" customFormat="1" x14ac:dyDescent="0.2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7:73" s="19" customFormat="1" x14ac:dyDescent="0.2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7:73" s="19" customFormat="1" x14ac:dyDescent="0.2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7:73" s="19" customFormat="1" x14ac:dyDescent="0.2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7:73" s="19" customFormat="1" x14ac:dyDescent="0.2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7:73" s="19" customFormat="1" x14ac:dyDescent="0.2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7:73" s="19" customFormat="1" x14ac:dyDescent="0.2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7:73" s="19" customFormat="1" x14ac:dyDescent="0.2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7:73" s="19" customFormat="1" x14ac:dyDescent="0.2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7:73" s="19" customFormat="1" x14ac:dyDescent="0.2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7:73" s="19" customFormat="1" x14ac:dyDescent="0.2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7:73" s="19" customFormat="1" x14ac:dyDescent="0.2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7:73" s="19" customFormat="1" x14ac:dyDescent="0.2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7:73" s="19" customFormat="1" x14ac:dyDescent="0.2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7:73" s="19" customFormat="1" x14ac:dyDescent="0.2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7:73" s="19" customFormat="1" x14ac:dyDescent="0.2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7:73" s="19" customFormat="1" x14ac:dyDescent="0.2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7:73" s="19" customFormat="1" x14ac:dyDescent="0.2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7:73" s="19" customFormat="1" x14ac:dyDescent="0.2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7:73" s="19" customFormat="1" x14ac:dyDescent="0.2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7:73" s="19" customFormat="1" x14ac:dyDescent="0.2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7:73" s="19" customFormat="1" x14ac:dyDescent="0.2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7:73" s="19" customFormat="1" x14ac:dyDescent="0.2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7:73" s="19" customFormat="1" x14ac:dyDescent="0.2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7:73" s="19" customFormat="1" x14ac:dyDescent="0.2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7:73" s="19" customFormat="1" x14ac:dyDescent="0.2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7:73" s="19" customFormat="1" x14ac:dyDescent="0.2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7:73" s="19" customFormat="1" x14ac:dyDescent="0.2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7:73" s="19" customFormat="1" x14ac:dyDescent="0.2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7:73" s="19" customFormat="1" x14ac:dyDescent="0.2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7:73" s="19" customFormat="1" x14ac:dyDescent="0.2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7:73" s="19" customFormat="1" x14ac:dyDescent="0.2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7:73" s="19" customFormat="1" x14ac:dyDescent="0.2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7:73" s="19" customFormat="1" x14ac:dyDescent="0.2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7:73" s="19" customFormat="1" x14ac:dyDescent="0.2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7:73" s="19" customFormat="1" x14ac:dyDescent="0.2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7:73" s="19" customFormat="1" x14ac:dyDescent="0.2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7:73" s="19" customFormat="1" x14ac:dyDescent="0.2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7:73" s="19" customFormat="1" x14ac:dyDescent="0.2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7:73" s="19" customFormat="1" x14ac:dyDescent="0.2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7:73" s="19" customFormat="1" x14ac:dyDescent="0.2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7:73" s="19" customFormat="1" x14ac:dyDescent="0.2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7:73" s="19" customFormat="1" x14ac:dyDescent="0.2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7:73" s="19" customFormat="1" x14ac:dyDescent="0.2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7:73" s="19" customFormat="1" x14ac:dyDescent="0.2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7:73" s="19" customFormat="1" x14ac:dyDescent="0.2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7:73" s="19" customFormat="1" x14ac:dyDescent="0.2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7:73" s="19" customFormat="1" x14ac:dyDescent="0.2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7:73" s="19" customFormat="1" x14ac:dyDescent="0.2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7:73" s="19" customFormat="1" x14ac:dyDescent="0.2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7:73" s="19" customFormat="1" x14ac:dyDescent="0.2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7:73" s="19" customFormat="1" x14ac:dyDescent="0.2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7:73" s="19" customFormat="1" x14ac:dyDescent="0.2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7:73" s="19" customFormat="1" x14ac:dyDescent="0.2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7:73" s="19" customFormat="1" x14ac:dyDescent="0.2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7:73" s="19" customFormat="1" x14ac:dyDescent="0.2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7:73" s="19" customFormat="1" x14ac:dyDescent="0.2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7:73" s="19" customFormat="1" x14ac:dyDescent="0.2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7:73" s="19" customFormat="1" x14ac:dyDescent="0.2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7:73" s="19" customFormat="1" x14ac:dyDescent="0.2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7:73" s="19" customFormat="1" x14ac:dyDescent="0.2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7:73" s="19" customFormat="1" x14ac:dyDescent="0.2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7:73" s="19" customFormat="1" x14ac:dyDescent="0.2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7:73" s="19" customFormat="1" x14ac:dyDescent="0.2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7:73" s="19" customFormat="1" x14ac:dyDescent="0.2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7:73" s="19" customFormat="1" x14ac:dyDescent="0.2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7:73" s="19" customFormat="1" x14ac:dyDescent="0.2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7:73" s="19" customFormat="1" x14ac:dyDescent="0.2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7:73" s="19" customFormat="1" x14ac:dyDescent="0.2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7:73" s="19" customFormat="1" x14ac:dyDescent="0.2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7:73" s="19" customFormat="1" x14ac:dyDescent="0.2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7:73" s="19" customFormat="1" x14ac:dyDescent="0.2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7:73" s="19" customFormat="1" x14ac:dyDescent="0.2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7:73" s="19" customFormat="1" x14ac:dyDescent="0.2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7:73" s="19" customFormat="1" x14ac:dyDescent="0.2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7:73" s="19" customFormat="1" x14ac:dyDescent="0.2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7:73" s="19" customFormat="1" x14ac:dyDescent="0.2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7:73" s="19" customFormat="1" x14ac:dyDescent="0.2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7:73" s="19" customFormat="1" x14ac:dyDescent="0.2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7:73" s="19" customFormat="1" x14ac:dyDescent="0.2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7:73" s="19" customFormat="1" x14ac:dyDescent="0.2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7:73" s="19" customFormat="1" x14ac:dyDescent="0.2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7:73" s="19" customFormat="1" x14ac:dyDescent="0.2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7:73" s="19" customFormat="1" x14ac:dyDescent="0.2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7:73" s="19" customFormat="1" x14ac:dyDescent="0.2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7:73" s="19" customFormat="1" x14ac:dyDescent="0.2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7:73" s="19" customFormat="1" x14ac:dyDescent="0.2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7:73" s="19" customFormat="1" x14ac:dyDescent="0.2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7:73" s="19" customFormat="1" x14ac:dyDescent="0.2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7:73" s="19" customFormat="1" x14ac:dyDescent="0.2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7:73" s="19" customFormat="1" x14ac:dyDescent="0.2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7:73" s="19" customFormat="1" x14ac:dyDescent="0.2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7:73" s="19" customFormat="1" x14ac:dyDescent="0.2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7:73" s="19" customFormat="1" x14ac:dyDescent="0.2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7:73" s="19" customFormat="1" x14ac:dyDescent="0.2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7:73" s="19" customFormat="1" x14ac:dyDescent="0.2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7:73" s="19" customFormat="1" x14ac:dyDescent="0.2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7:73" s="19" customFormat="1" x14ac:dyDescent="0.2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7:73" s="19" customFormat="1" x14ac:dyDescent="0.2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7:73" s="19" customFormat="1" x14ac:dyDescent="0.2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7:73" s="19" customFormat="1" x14ac:dyDescent="0.2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7:73" s="19" customFormat="1" x14ac:dyDescent="0.2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7:73" s="19" customFormat="1" x14ac:dyDescent="0.2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7:73" s="19" customFormat="1" x14ac:dyDescent="0.2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7:73" s="19" customFormat="1" x14ac:dyDescent="0.2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7:73" s="19" customFormat="1" x14ac:dyDescent="0.2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7:73" s="19" customFormat="1" x14ac:dyDescent="0.2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7:73" s="19" customFormat="1" x14ac:dyDescent="0.2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7:73" s="19" customFormat="1" x14ac:dyDescent="0.2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7:73" s="19" customFormat="1" x14ac:dyDescent="0.2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7:73" s="19" customFormat="1" x14ac:dyDescent="0.2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7:73" s="19" customFormat="1" x14ac:dyDescent="0.2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7:73" s="19" customFormat="1" x14ac:dyDescent="0.2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7:73" s="19" customFormat="1" x14ac:dyDescent="0.2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7:73" s="19" customFormat="1" x14ac:dyDescent="0.2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7:73" s="19" customFormat="1" x14ac:dyDescent="0.2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7:73" s="19" customFormat="1" x14ac:dyDescent="0.2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7:73" s="19" customFormat="1" x14ac:dyDescent="0.2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7:73" s="19" customFormat="1" x14ac:dyDescent="0.2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7:73" s="19" customFormat="1" x14ac:dyDescent="0.2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7:73" s="19" customFormat="1" x14ac:dyDescent="0.2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7:73" s="19" customFormat="1" x14ac:dyDescent="0.2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7:73" s="19" customFormat="1" x14ac:dyDescent="0.2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7:73" s="19" customFormat="1" x14ac:dyDescent="0.2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7:73" s="19" customFormat="1" x14ac:dyDescent="0.2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7:73" s="19" customFormat="1" x14ac:dyDescent="0.2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7:73" s="19" customFormat="1" x14ac:dyDescent="0.2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7:73" s="19" customFormat="1" x14ac:dyDescent="0.2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7:73" s="19" customFormat="1" x14ac:dyDescent="0.2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7:73" s="19" customFormat="1" x14ac:dyDescent="0.2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17:73" s="19" customFormat="1" x14ac:dyDescent="0.2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17:73" s="19" customFormat="1" x14ac:dyDescent="0.2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17:73" s="19" customFormat="1" x14ac:dyDescent="0.2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17:73" s="19" customFormat="1" x14ac:dyDescent="0.2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17:73" s="19" customFormat="1" x14ac:dyDescent="0.2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17:73" s="19" customFormat="1" x14ac:dyDescent="0.2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17:73" s="19" customFormat="1" x14ac:dyDescent="0.2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17:73" s="19" customFormat="1" x14ac:dyDescent="0.2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17:73" s="19" customFormat="1" x14ac:dyDescent="0.2"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17:73" s="19" customFormat="1" x14ac:dyDescent="0.2"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17:73" s="19" customFormat="1" x14ac:dyDescent="0.2"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17:73" s="19" customFormat="1" x14ac:dyDescent="0.2"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17:73" s="19" customFormat="1" x14ac:dyDescent="0.2"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17:73" s="19" customFormat="1" x14ac:dyDescent="0.2"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17:73" s="19" customFormat="1" x14ac:dyDescent="0.2"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17:73" s="19" customFormat="1" x14ac:dyDescent="0.2"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17:73" s="19" customFormat="1" x14ac:dyDescent="0.2"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17:73" s="19" customFormat="1" x14ac:dyDescent="0.2"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17:73" s="19" customFormat="1" x14ac:dyDescent="0.2"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17:73" s="19" customFormat="1" x14ac:dyDescent="0.2"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17:73" s="19" customFormat="1" x14ac:dyDescent="0.2"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17:73" s="19" customFormat="1" x14ac:dyDescent="0.2"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17:73" s="19" customFormat="1" x14ac:dyDescent="0.2"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17:73" s="19" customFormat="1" x14ac:dyDescent="0.2"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17:73" s="19" customFormat="1" x14ac:dyDescent="0.2"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17:73" s="19" customFormat="1" x14ac:dyDescent="0.2"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17:73" s="19" customFormat="1" x14ac:dyDescent="0.2"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17:73" s="19" customFormat="1" x14ac:dyDescent="0.2"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17:73" s="19" customFormat="1" x14ac:dyDescent="0.2"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17:73" s="19" customFormat="1" x14ac:dyDescent="0.2"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17:73" s="19" customFormat="1" x14ac:dyDescent="0.2"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17:73" s="19" customFormat="1" x14ac:dyDescent="0.2"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17:73" s="19" customFormat="1" x14ac:dyDescent="0.2"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17:73" s="19" customFormat="1" x14ac:dyDescent="0.2"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17:73" s="19" customFormat="1" x14ac:dyDescent="0.2"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17:73" s="19" customFormat="1" x14ac:dyDescent="0.2"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17:73" s="19" customFormat="1" x14ac:dyDescent="0.2"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17:73" s="19" customFormat="1" x14ac:dyDescent="0.2"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17:73" s="19" customFormat="1" x14ac:dyDescent="0.2"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17:73" s="19" customFormat="1" x14ac:dyDescent="0.2"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17:73" s="19" customFormat="1" x14ac:dyDescent="0.2"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17:73" s="19" customFormat="1" x14ac:dyDescent="0.2"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17:73" s="19" customFormat="1" x14ac:dyDescent="0.2"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17:73" s="19" customFormat="1" x14ac:dyDescent="0.2"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17:73" s="19" customFormat="1" x14ac:dyDescent="0.2"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17:73" s="19" customFormat="1" x14ac:dyDescent="0.2"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17:73" s="19" customFormat="1" x14ac:dyDescent="0.2"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17:73" s="19" customFormat="1" x14ac:dyDescent="0.2"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17:73" s="19" customFormat="1" x14ac:dyDescent="0.2"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17:73" s="19" customFormat="1" x14ac:dyDescent="0.2"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17:73" s="19" customFormat="1" x14ac:dyDescent="0.2"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17:73" s="19" customFormat="1" x14ac:dyDescent="0.2"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17:73" s="19" customFormat="1" x14ac:dyDescent="0.2"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17:73" s="19" customFormat="1" x14ac:dyDescent="0.2"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17:73" s="19" customFormat="1" x14ac:dyDescent="0.2"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17:73" s="19" customFormat="1" x14ac:dyDescent="0.2"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17:73" s="19" customFormat="1" x14ac:dyDescent="0.2"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17:73" s="19" customFormat="1" x14ac:dyDescent="0.2"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17:73" s="19" customFormat="1" x14ac:dyDescent="0.2"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17:73" s="19" customFormat="1" x14ac:dyDescent="0.2"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17:73" s="19" customFormat="1" x14ac:dyDescent="0.2"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17:73" s="19" customFormat="1" x14ac:dyDescent="0.2"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17:73" s="19" customFormat="1" x14ac:dyDescent="0.2"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17:73" s="19" customFormat="1" x14ac:dyDescent="0.2"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17:73" s="19" customFormat="1" x14ac:dyDescent="0.2"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17:73" s="19" customFormat="1" x14ac:dyDescent="0.2"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17:73" s="19" customFormat="1" x14ac:dyDescent="0.2"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17:73" s="19" customFormat="1" x14ac:dyDescent="0.2"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17:73" s="19" customFormat="1" x14ac:dyDescent="0.2"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17:73" s="19" customFormat="1" x14ac:dyDescent="0.2"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17:73" s="19" customFormat="1" x14ac:dyDescent="0.2"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17:73" s="19" customFormat="1" x14ac:dyDescent="0.2"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17:73" s="19" customFormat="1" x14ac:dyDescent="0.2"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17:73" s="19" customFormat="1" x14ac:dyDescent="0.2"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17:73" s="19" customFormat="1" x14ac:dyDescent="0.2"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17:73" s="19" customFormat="1" x14ac:dyDescent="0.2"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17:73" s="19" customFormat="1" x14ac:dyDescent="0.2"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17:73" s="19" customFormat="1" x14ac:dyDescent="0.2"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17:73" s="19" customFormat="1" x14ac:dyDescent="0.2"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17:73" s="19" customFormat="1" x14ac:dyDescent="0.2"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17:73" s="19" customFormat="1" x14ac:dyDescent="0.2"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17:73" s="19" customFormat="1" x14ac:dyDescent="0.2"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17:73" s="19" customFormat="1" x14ac:dyDescent="0.2"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17:73" s="19" customFormat="1" x14ac:dyDescent="0.2"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17:73" s="19" customFormat="1" x14ac:dyDescent="0.2"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17:73" s="19" customFormat="1" x14ac:dyDescent="0.2"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17:73" s="19" customFormat="1" x14ac:dyDescent="0.2"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17:73" s="19" customFormat="1" x14ac:dyDescent="0.2"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17:73" s="19" customFormat="1" x14ac:dyDescent="0.2"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17:73" s="19" customFormat="1" x14ac:dyDescent="0.2"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17:73" s="19" customFormat="1" x14ac:dyDescent="0.2"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17:73" s="19" customFormat="1" x14ac:dyDescent="0.2"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17:73" s="19" customFormat="1" x14ac:dyDescent="0.2"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17:73" s="19" customFormat="1" x14ac:dyDescent="0.2"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17:73" s="19" customFormat="1" x14ac:dyDescent="0.2"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17:73" s="19" customFormat="1" x14ac:dyDescent="0.2"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17:73" s="19" customFormat="1" x14ac:dyDescent="0.2"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17:73" s="19" customFormat="1" x14ac:dyDescent="0.2"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17:73" s="19" customFormat="1" x14ac:dyDescent="0.2"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17:73" s="19" customFormat="1" x14ac:dyDescent="0.2"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17:73" s="19" customFormat="1" x14ac:dyDescent="0.2"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17:73" s="19" customFormat="1" x14ac:dyDescent="0.2"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17:73" s="19" customFormat="1" x14ac:dyDescent="0.2"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17:73" s="19" customFormat="1" x14ac:dyDescent="0.2"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17:73" s="19" customFormat="1" x14ac:dyDescent="0.2"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17:73" s="19" customFormat="1" x14ac:dyDescent="0.2"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17:73" s="19" customFormat="1" x14ac:dyDescent="0.2"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17:73" s="19" customFormat="1" x14ac:dyDescent="0.2"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17:73" s="19" customFormat="1" x14ac:dyDescent="0.2"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17:73" s="19" customFormat="1" x14ac:dyDescent="0.2"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17:73" s="19" customFormat="1" x14ac:dyDescent="0.2"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17:73" s="19" customFormat="1" x14ac:dyDescent="0.2"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17:73" s="19" customFormat="1" x14ac:dyDescent="0.2"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17:73" s="19" customFormat="1" x14ac:dyDescent="0.2"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17:73" s="19" customFormat="1" x14ac:dyDescent="0.2"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17:73" s="19" customFormat="1" x14ac:dyDescent="0.2"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17:73" s="19" customFormat="1" x14ac:dyDescent="0.2"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17:73" s="19" customFormat="1" x14ac:dyDescent="0.2"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17:73" s="19" customFormat="1" x14ac:dyDescent="0.2"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17:73" s="19" customFormat="1" x14ac:dyDescent="0.2"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17:73" s="19" customFormat="1" x14ac:dyDescent="0.2"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17:73" s="19" customFormat="1" x14ac:dyDescent="0.2"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17:73" s="19" customFormat="1" x14ac:dyDescent="0.2"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17:73" s="19" customFormat="1" x14ac:dyDescent="0.2"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17:73" s="19" customFormat="1" x14ac:dyDescent="0.2"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17:73" s="19" customFormat="1" x14ac:dyDescent="0.2"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17:73" s="19" customFormat="1" x14ac:dyDescent="0.2"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17:73" s="19" customFormat="1" x14ac:dyDescent="0.2"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17:73" s="19" customFormat="1" x14ac:dyDescent="0.2"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17:73" s="19" customFormat="1" x14ac:dyDescent="0.2"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17:73" s="19" customFormat="1" x14ac:dyDescent="0.2"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17:73" s="19" customFormat="1" x14ac:dyDescent="0.2"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17:73" s="19" customFormat="1" x14ac:dyDescent="0.2"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17:73" s="19" customFormat="1" x14ac:dyDescent="0.2"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17:73" s="19" customFormat="1" x14ac:dyDescent="0.2"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7:73" s="19" customFormat="1" x14ac:dyDescent="0.2"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7:73" s="19" customFormat="1" x14ac:dyDescent="0.2"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7:73" s="19" customFormat="1" x14ac:dyDescent="0.2"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7:73" s="19" customFormat="1" x14ac:dyDescent="0.2"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7:73" s="19" customFormat="1" x14ac:dyDescent="0.2"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7:73" s="19" customFormat="1" x14ac:dyDescent="0.2"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7:73" s="19" customFormat="1" x14ac:dyDescent="0.2"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7:73" s="19" customFormat="1" x14ac:dyDescent="0.2"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7:73" s="19" customFormat="1" x14ac:dyDescent="0.2"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7:73" s="19" customFormat="1" x14ac:dyDescent="0.2"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7:73" s="19" customFormat="1" x14ac:dyDescent="0.2"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7:73" s="19" customFormat="1" x14ac:dyDescent="0.2"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7:73" s="19" customFormat="1" x14ac:dyDescent="0.2"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7:73" s="19" customFormat="1" x14ac:dyDescent="0.2"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7:73" s="19" customFormat="1" x14ac:dyDescent="0.2"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7:73" s="19" customFormat="1" x14ac:dyDescent="0.2"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7:73" s="19" customFormat="1" x14ac:dyDescent="0.2"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7:73" s="19" customFormat="1" x14ac:dyDescent="0.2"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7:73" s="19" customFormat="1" x14ac:dyDescent="0.2"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7:73" s="19" customFormat="1" x14ac:dyDescent="0.2"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7:73" s="19" customFormat="1" x14ac:dyDescent="0.2"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7:73" s="19" customFormat="1" x14ac:dyDescent="0.2"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7:73" s="19" customFormat="1" x14ac:dyDescent="0.2"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7:73" s="19" customFormat="1" x14ac:dyDescent="0.2"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7:73" s="19" customFormat="1" x14ac:dyDescent="0.2"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7:73" s="19" customFormat="1" x14ac:dyDescent="0.2"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7:73" s="19" customFormat="1" x14ac:dyDescent="0.2"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7:73" s="19" customFormat="1" x14ac:dyDescent="0.2"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7:73" s="19" customFormat="1" x14ac:dyDescent="0.2"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7:73" s="19" customFormat="1" x14ac:dyDescent="0.2"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7:73" s="19" customFormat="1" x14ac:dyDescent="0.2"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7:73" s="19" customFormat="1" x14ac:dyDescent="0.2"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7:73" s="19" customFormat="1" x14ac:dyDescent="0.2"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7:73" s="19" customFormat="1" x14ac:dyDescent="0.2"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7:73" s="19" customFormat="1" x14ac:dyDescent="0.2"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7:73" s="19" customFormat="1" x14ac:dyDescent="0.2"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7:73" s="19" customFormat="1" x14ac:dyDescent="0.2"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7:73" s="19" customFormat="1" x14ac:dyDescent="0.2"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7:73" s="19" customFormat="1" x14ac:dyDescent="0.2"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7:73" s="19" customFormat="1" x14ac:dyDescent="0.2"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7:73" s="19" customFormat="1" x14ac:dyDescent="0.2"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7:73" s="19" customFormat="1" x14ac:dyDescent="0.2"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7:73" s="19" customFormat="1" x14ac:dyDescent="0.2"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7:73" s="19" customFormat="1" x14ac:dyDescent="0.2"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7:73" s="19" customFormat="1" x14ac:dyDescent="0.2"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7:73" s="19" customFormat="1" x14ac:dyDescent="0.2"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7:73" s="19" customFormat="1" x14ac:dyDescent="0.2"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7:73" s="19" customFormat="1" x14ac:dyDescent="0.2"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7:73" s="19" customFormat="1" x14ac:dyDescent="0.2"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7:73" s="19" customFormat="1" x14ac:dyDescent="0.2"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7:73" s="19" customFormat="1" x14ac:dyDescent="0.2"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7:73" s="19" customFormat="1" x14ac:dyDescent="0.2"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7:73" s="19" customFormat="1" x14ac:dyDescent="0.2"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7:73" s="19" customFormat="1" x14ac:dyDescent="0.2"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7:73" s="19" customFormat="1" x14ac:dyDescent="0.2"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7:73" s="19" customFormat="1" x14ac:dyDescent="0.2"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7:73" s="19" customFormat="1" x14ac:dyDescent="0.2"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7:73" s="19" customFormat="1" x14ac:dyDescent="0.2"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7:73" s="19" customFormat="1" x14ac:dyDescent="0.2"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7:73" s="19" customFormat="1" x14ac:dyDescent="0.2"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7:73" s="19" customFormat="1" x14ac:dyDescent="0.2"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7:73" s="19" customFormat="1" x14ac:dyDescent="0.2"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7:73" s="19" customFormat="1" x14ac:dyDescent="0.2"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7:73" s="19" customFormat="1" x14ac:dyDescent="0.2"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7:73" s="19" customFormat="1" x14ac:dyDescent="0.2"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7:73" s="19" customFormat="1" x14ac:dyDescent="0.2"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7:73" s="19" customFormat="1" x14ac:dyDescent="0.2"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7:73" s="19" customFormat="1" x14ac:dyDescent="0.2"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7:73" s="19" customFormat="1" x14ac:dyDescent="0.2"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7:73" s="19" customFormat="1" x14ac:dyDescent="0.2"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7:73" s="19" customFormat="1" x14ac:dyDescent="0.2"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7:73" s="19" customFormat="1" x14ac:dyDescent="0.2"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7:73" s="19" customFormat="1" x14ac:dyDescent="0.2"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7:73" s="19" customFormat="1" x14ac:dyDescent="0.2"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7:73" s="19" customFormat="1" x14ac:dyDescent="0.2"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7:73" s="19" customFormat="1" x14ac:dyDescent="0.2"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7:73" s="19" customFormat="1" x14ac:dyDescent="0.2"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7:73" s="19" customFormat="1" x14ac:dyDescent="0.2"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7:73" s="19" customFormat="1" x14ac:dyDescent="0.2"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7:73" s="19" customFormat="1" x14ac:dyDescent="0.2"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7:73" s="19" customFormat="1" x14ac:dyDescent="0.2"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7:73" s="19" customFormat="1" x14ac:dyDescent="0.2"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7:73" s="19" customFormat="1" x14ac:dyDescent="0.2"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7:73" s="19" customFormat="1" x14ac:dyDescent="0.2"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7:73" s="19" customFormat="1" x14ac:dyDescent="0.2"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7:73" s="19" customFormat="1" x14ac:dyDescent="0.2"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7:73" s="19" customFormat="1" x14ac:dyDescent="0.2"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7:73" s="19" customFormat="1" x14ac:dyDescent="0.2"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7:73" s="19" customFormat="1" x14ac:dyDescent="0.2"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7:73" s="19" customFormat="1" x14ac:dyDescent="0.2"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7:73" s="19" customFormat="1" x14ac:dyDescent="0.2"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7:73" s="19" customFormat="1" x14ac:dyDescent="0.2"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7:73" s="19" customFormat="1" x14ac:dyDescent="0.2"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7:73" s="19" customFormat="1" x14ac:dyDescent="0.2"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7:73" s="19" customFormat="1" x14ac:dyDescent="0.2"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7:73" s="19" customFormat="1" x14ac:dyDescent="0.2"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7:73" s="19" customFormat="1" x14ac:dyDescent="0.2"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7:73" s="19" customFormat="1" x14ac:dyDescent="0.2"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7:73" s="19" customFormat="1" x14ac:dyDescent="0.2"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7:73" s="19" customFormat="1" x14ac:dyDescent="0.2"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7:73" s="19" customFormat="1" x14ac:dyDescent="0.2"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7:73" s="19" customFormat="1" x14ac:dyDescent="0.2"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7:73" s="19" customFormat="1" x14ac:dyDescent="0.2"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7:73" s="19" customFormat="1" x14ac:dyDescent="0.2"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7:73" s="19" customFormat="1" x14ac:dyDescent="0.2"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7:73" s="19" customFormat="1" x14ac:dyDescent="0.2"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7:73" s="19" customFormat="1" x14ac:dyDescent="0.2"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7:73" s="19" customFormat="1" x14ac:dyDescent="0.2"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7:73" s="19" customFormat="1" x14ac:dyDescent="0.2"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7:73" s="19" customFormat="1" x14ac:dyDescent="0.2"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7:73" s="19" customFormat="1" x14ac:dyDescent="0.2"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7:73" s="19" customFormat="1" x14ac:dyDescent="0.2"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7:73" s="19" customFormat="1" x14ac:dyDescent="0.2"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7:73" s="19" customFormat="1" x14ac:dyDescent="0.2"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7:73" s="19" customFormat="1" x14ac:dyDescent="0.2"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7:73" s="19" customFormat="1" x14ac:dyDescent="0.2"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7:73" s="19" customFormat="1" x14ac:dyDescent="0.2"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7:73" s="19" customFormat="1" x14ac:dyDescent="0.2"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7:73" s="19" customFormat="1" x14ac:dyDescent="0.2"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7:73" s="19" customFormat="1" x14ac:dyDescent="0.2"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7:73" s="19" customFormat="1" x14ac:dyDescent="0.2"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7:73" s="19" customFormat="1" x14ac:dyDescent="0.2"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7:73" s="19" customFormat="1" x14ac:dyDescent="0.2"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7:73" s="19" customFormat="1" x14ac:dyDescent="0.2"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7:73" s="19" customFormat="1" x14ac:dyDescent="0.2"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7:73" s="19" customFormat="1" x14ac:dyDescent="0.2"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7:73" s="19" customFormat="1" x14ac:dyDescent="0.2"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7:73" s="19" customFormat="1" x14ac:dyDescent="0.2"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7:73" s="19" customFormat="1" x14ac:dyDescent="0.2"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7:73" s="19" customFormat="1" x14ac:dyDescent="0.2"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7:73" s="19" customFormat="1" x14ac:dyDescent="0.2"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7:73" s="19" customFormat="1" x14ac:dyDescent="0.2"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7:73" s="19" customFormat="1" x14ac:dyDescent="0.2"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7:73" s="19" customFormat="1" x14ac:dyDescent="0.2"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7:73" s="19" customFormat="1" x14ac:dyDescent="0.2"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7:73" s="19" customFormat="1" x14ac:dyDescent="0.2"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7:73" s="19" customFormat="1" x14ac:dyDescent="0.2"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7:73" s="19" customFormat="1" x14ac:dyDescent="0.2"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7:73" s="19" customFormat="1" x14ac:dyDescent="0.2"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7:73" s="19" customFormat="1" x14ac:dyDescent="0.2"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7:73" s="19" customFormat="1" x14ac:dyDescent="0.2"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7:73" s="19" customFormat="1" x14ac:dyDescent="0.2"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7:73" s="19" customFormat="1" x14ac:dyDescent="0.2"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7:73" s="19" customFormat="1" x14ac:dyDescent="0.2"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7:73" s="19" customFormat="1" x14ac:dyDescent="0.2"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7:73" s="19" customFormat="1" x14ac:dyDescent="0.2"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7:73" s="19" customFormat="1" x14ac:dyDescent="0.2"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7:73" s="19" customFormat="1" x14ac:dyDescent="0.2"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7:73" s="19" customFormat="1" x14ac:dyDescent="0.2"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7:73" s="19" customFormat="1" x14ac:dyDescent="0.2"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7:73" s="19" customFormat="1" x14ac:dyDescent="0.2"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7:73" s="19" customFormat="1" x14ac:dyDescent="0.2"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7:73" s="19" customFormat="1" x14ac:dyDescent="0.2"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7:73" s="19" customFormat="1" x14ac:dyDescent="0.2"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7:73" s="19" customFormat="1" x14ac:dyDescent="0.2"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7:73" s="19" customFormat="1" x14ac:dyDescent="0.2"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7:73" s="19" customFormat="1" x14ac:dyDescent="0.2"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7:73" s="19" customFormat="1" x14ac:dyDescent="0.2"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7:73" s="19" customFormat="1" x14ac:dyDescent="0.2"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7:73" s="19" customFormat="1" x14ac:dyDescent="0.2"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7:73" s="19" customFormat="1" x14ac:dyDescent="0.2"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7:73" s="19" customFormat="1" x14ac:dyDescent="0.2"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7:73" s="19" customFormat="1" x14ac:dyDescent="0.2"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7:73" s="19" customFormat="1" x14ac:dyDescent="0.2"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7:73" s="19" customFormat="1" x14ac:dyDescent="0.2"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7:73" s="19" customFormat="1" x14ac:dyDescent="0.2"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7:73" s="19" customFormat="1" x14ac:dyDescent="0.2"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7:73" s="19" customFormat="1" x14ac:dyDescent="0.2"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7:73" s="19" customFormat="1" x14ac:dyDescent="0.2"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7:73" s="19" customFormat="1" x14ac:dyDescent="0.2"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7:73" s="19" customFormat="1" x14ac:dyDescent="0.2"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7:73" s="19" customFormat="1" x14ac:dyDescent="0.2"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7:73" s="19" customFormat="1" x14ac:dyDescent="0.2"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7:73" s="19" customFormat="1" x14ac:dyDescent="0.2"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7:73" s="19" customFormat="1" x14ac:dyDescent="0.2"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7:73" s="19" customFormat="1" x14ac:dyDescent="0.2"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7:73" s="19" customFormat="1" x14ac:dyDescent="0.2"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7:73" s="19" customFormat="1" x14ac:dyDescent="0.2"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7:73" s="19" customFormat="1" x14ac:dyDescent="0.2"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7:73" s="19" customFormat="1" x14ac:dyDescent="0.2"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7:73" s="19" customFormat="1" x14ac:dyDescent="0.2"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7:73" s="19" customFormat="1" x14ac:dyDescent="0.2"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7:73" s="19" customFormat="1" x14ac:dyDescent="0.2"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7:73" s="19" customFormat="1" x14ac:dyDescent="0.2"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7:73" s="19" customFormat="1" x14ac:dyDescent="0.2"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7:73" s="19" customFormat="1" x14ac:dyDescent="0.2"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7:73" s="19" customFormat="1" x14ac:dyDescent="0.2"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7:73" s="19" customFormat="1" x14ac:dyDescent="0.2"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7:73" s="19" customFormat="1" x14ac:dyDescent="0.2"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7:73" s="19" customFormat="1" x14ac:dyDescent="0.2"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7:73" s="19" customFormat="1" x14ac:dyDescent="0.2"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7:73" s="19" customFormat="1" x14ac:dyDescent="0.2"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7:73" s="19" customFormat="1" x14ac:dyDescent="0.2"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7:73" s="19" customFormat="1" x14ac:dyDescent="0.2"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7:73" s="19" customFormat="1" x14ac:dyDescent="0.2"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7:73" s="19" customFormat="1" x14ac:dyDescent="0.2"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7:73" s="19" customFormat="1" x14ac:dyDescent="0.2"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7:73" s="19" customFormat="1" x14ac:dyDescent="0.2"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7:73" s="19" customFormat="1" x14ac:dyDescent="0.2"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7:73" s="19" customFormat="1" x14ac:dyDescent="0.2"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7:73" s="19" customFormat="1" x14ac:dyDescent="0.2"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7:73" s="19" customFormat="1" x14ac:dyDescent="0.2"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7:73" s="19" customFormat="1" x14ac:dyDescent="0.2"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7:73" s="19" customFormat="1" x14ac:dyDescent="0.2"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7:73" s="19" customFormat="1" x14ac:dyDescent="0.2"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7:73" s="19" customFormat="1" x14ac:dyDescent="0.2"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7:73" s="19" customFormat="1" x14ac:dyDescent="0.2"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7:73" s="19" customFormat="1" x14ac:dyDescent="0.2"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7:73" s="19" customFormat="1" x14ac:dyDescent="0.2"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7:73" s="19" customFormat="1" x14ac:dyDescent="0.2"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7:73" s="19" customFormat="1" x14ac:dyDescent="0.2"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7:73" s="19" customFormat="1" x14ac:dyDescent="0.2"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7:73" s="19" customFormat="1" x14ac:dyDescent="0.2"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7:73" s="19" customFormat="1" x14ac:dyDescent="0.2"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7:73" s="19" customFormat="1" x14ac:dyDescent="0.2"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7:73" s="19" customFormat="1" x14ac:dyDescent="0.2"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7:73" s="19" customFormat="1" x14ac:dyDescent="0.2"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7:73" s="19" customFormat="1" x14ac:dyDescent="0.2"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7:73" s="19" customFormat="1" x14ac:dyDescent="0.2"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7:73" s="19" customFormat="1" x14ac:dyDescent="0.2"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7:73" s="19" customFormat="1" x14ac:dyDescent="0.2"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7:73" s="19" customFormat="1" x14ac:dyDescent="0.2"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7:73" s="19" customFormat="1" x14ac:dyDescent="0.2"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7:73" s="19" customFormat="1" x14ac:dyDescent="0.2"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7:73" s="19" customFormat="1" x14ac:dyDescent="0.2"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7:73" s="19" customFormat="1" x14ac:dyDescent="0.2"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7:73" s="19" customFormat="1" x14ac:dyDescent="0.2"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7:73" s="19" customFormat="1" x14ac:dyDescent="0.2"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7:73" s="19" customFormat="1" x14ac:dyDescent="0.2"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7:73" s="19" customFormat="1" x14ac:dyDescent="0.2"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7:73" s="19" customFormat="1" x14ac:dyDescent="0.2"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7:73" s="19" customFormat="1" x14ac:dyDescent="0.2"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7:73" s="19" customFormat="1" x14ac:dyDescent="0.2"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7:73" s="19" customFormat="1" x14ac:dyDescent="0.2"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7:73" s="19" customFormat="1" x14ac:dyDescent="0.2"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7:73" s="19" customFormat="1" x14ac:dyDescent="0.2"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  <row r="841" spans="17:73" s="19" customFormat="1" x14ac:dyDescent="0.2"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</row>
    <row r="842" spans="17:73" s="19" customFormat="1" x14ac:dyDescent="0.2"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</row>
    <row r="843" spans="17:73" s="19" customFormat="1" x14ac:dyDescent="0.2"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</row>
    <row r="844" spans="17:73" s="19" customFormat="1" x14ac:dyDescent="0.2"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</row>
    <row r="845" spans="17:73" s="19" customFormat="1" x14ac:dyDescent="0.2"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</row>
    <row r="846" spans="17:73" s="19" customFormat="1" x14ac:dyDescent="0.2"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</row>
    <row r="847" spans="17:73" s="19" customFormat="1" x14ac:dyDescent="0.2"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</row>
    <row r="848" spans="17:73" s="19" customFormat="1" x14ac:dyDescent="0.2"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</row>
  </sheetData>
  <mergeCells count="20">
    <mergeCell ref="A10:P10"/>
    <mergeCell ref="A11:P11"/>
    <mergeCell ref="A12:P12"/>
    <mergeCell ref="A14:A16"/>
    <mergeCell ref="B14:B16"/>
    <mergeCell ref="D14:D16"/>
    <mergeCell ref="F14:F16"/>
    <mergeCell ref="G14:G16"/>
    <mergeCell ref="H14:H16"/>
    <mergeCell ref="I14:I16"/>
    <mergeCell ref="J14:M14"/>
    <mergeCell ref="O14:O16"/>
    <mergeCell ref="P14:P16"/>
    <mergeCell ref="N14:N16"/>
    <mergeCell ref="C14:C16"/>
    <mergeCell ref="E14:E16"/>
    <mergeCell ref="J15:J16"/>
    <mergeCell ref="K15:K16"/>
    <mergeCell ref="L15:L16"/>
    <mergeCell ref="M15:M16"/>
  </mergeCells>
  <printOptions horizontalCentered="1"/>
  <pageMargins left="0.25" right="0.25" top="0.75" bottom="0.75" header="0.3" footer="0.3"/>
  <pageSetup paperSize="5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fijos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2018-07-09T21:53:07Z</cp:lastPrinted>
  <dcterms:created xsi:type="dcterms:W3CDTF">2006-07-11T17:39:34Z</dcterms:created>
  <dcterms:modified xsi:type="dcterms:W3CDTF">2021-12-16T18:39:39Z</dcterms:modified>
</cp:coreProperties>
</file>