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AC05AA38-5A78-413A-A79B-A91931DFF79D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L10" i="2"/>
  <c r="L9" i="2"/>
  <c r="L12" i="2"/>
  <c r="S12" i="2" s="1"/>
  <c r="M13" i="2"/>
  <c r="N13" i="2"/>
  <c r="O13" i="2"/>
  <c r="P13" i="2"/>
  <c r="Q13" i="2"/>
  <c r="R13" i="2"/>
  <c r="S9" i="2"/>
  <c r="L13" i="2" l="1"/>
  <c r="S10" i="2"/>
  <c r="S13" i="2" s="1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<sst xmlns="http://schemas.openxmlformats.org/spreadsheetml/2006/main" count="49" uniqueCount="41">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</sst>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activeCell="D21" sqref="D21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"/>
      <c r="U1" s="2"/>
    </row>
    <row r="2" spans="2:28" s="1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20"/>
      <c r="U4" s="20"/>
    </row>
    <row r="5" spans="2:28" s="1" customFormat="1" x14ac:dyDescent="0.3">
      <c r="B5" s="30" t="s">
        <v>40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6" t="s">
        <v>26</v>
      </c>
      <c r="I7" s="26" t="s">
        <v>36</v>
      </c>
      <c r="J7" s="25" t="s">
        <v>8</v>
      </c>
      <c r="K7" s="25" t="s">
        <v>9</v>
      </c>
      <c r="L7" s="25" t="s">
        <v>10</v>
      </c>
      <c r="M7" s="25" t="s">
        <v>1</v>
      </c>
      <c r="N7" s="22" t="s">
        <v>11</v>
      </c>
      <c r="O7" s="22"/>
      <c r="P7" s="22"/>
      <c r="Q7" s="22" t="s">
        <v>3</v>
      </c>
      <c r="R7" s="25" t="s">
        <v>2</v>
      </c>
      <c r="S7" s="25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1"/>
      <c r="C8" s="31"/>
      <c r="D8" s="31"/>
      <c r="E8" s="32"/>
      <c r="F8" s="31"/>
      <c r="G8" s="32"/>
      <c r="H8" s="27"/>
      <c r="I8" s="27"/>
      <c r="J8" s="25"/>
      <c r="K8" s="25"/>
      <c r="L8" s="25"/>
      <c r="M8" s="25"/>
      <c r="N8" s="5" t="s">
        <v>13</v>
      </c>
      <c r="O8" s="5" t="s">
        <v>14</v>
      </c>
      <c r="P8" s="5" t="s">
        <v>15</v>
      </c>
      <c r="Q8" s="22"/>
      <c r="R8" s="25"/>
      <c r="S8" s="25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45291</v>
      </c>
      <c r="J9" s="8">
        <v>55000</v>
      </c>
      <c r="K9" s="9">
        <v>30</v>
      </c>
      <c r="L9" s="8">
        <f>(J9/30)*K9</f>
        <v>55000</v>
      </c>
      <c r="M9" s="10">
        <v>2559.75</v>
      </c>
      <c r="N9" s="10">
        <v>1672</v>
      </c>
      <c r="O9" s="10">
        <v>0</v>
      </c>
      <c r="P9" s="10">
        <v>1578.5</v>
      </c>
      <c r="Q9" s="10">
        <v>0</v>
      </c>
      <c r="R9" s="10">
        <v>0</v>
      </c>
      <c r="S9" s="10">
        <f>L9-(M9+N9+O9+P9+Q9-R9)</f>
        <v>49189.75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45291</v>
      </c>
      <c r="J10" s="8">
        <v>85000</v>
      </c>
      <c r="K10" s="9">
        <v>30</v>
      </c>
      <c r="L10" s="8">
        <f>(J10/30)*K10</f>
        <v>85000</v>
      </c>
      <c r="M10" s="10">
        <v>2559.75</v>
      </c>
      <c r="N10" s="10">
        <v>2584</v>
      </c>
      <c r="O10" s="10">
        <v>0</v>
      </c>
      <c r="P10" s="10">
        <v>2439.5</v>
      </c>
      <c r="Q10" s="10">
        <v>0</v>
      </c>
      <c r="R10" s="10">
        <v>0</v>
      </c>
      <c r="S10" s="10">
        <f>L10-(M10+N10+O10+P10+Q10-R10)</f>
        <v>77416.75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45291</v>
      </c>
      <c r="J11" s="8">
        <v>40000</v>
      </c>
      <c r="K11" s="9">
        <v>30</v>
      </c>
      <c r="L11" s="8">
        <v>40000</v>
      </c>
      <c r="M11" s="10">
        <v>0</v>
      </c>
      <c r="N11" s="10">
        <v>1216</v>
      </c>
      <c r="O11" s="10">
        <v>0</v>
      </c>
      <c r="P11" s="10">
        <v>1148</v>
      </c>
      <c r="Q11" s="10">
        <v>0</v>
      </c>
      <c r="R11" s="10">
        <v>0</v>
      </c>
      <c r="S11" s="10">
        <v>37193.35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45291</v>
      </c>
      <c r="J12" s="8">
        <v>70000</v>
      </c>
      <c r="K12" s="9">
        <v>30</v>
      </c>
      <c r="L12" s="8">
        <f>(J12/30)*K12</f>
        <v>70000</v>
      </c>
      <c r="M12" s="10">
        <v>5368.48</v>
      </c>
      <c r="N12" s="10">
        <v>2128</v>
      </c>
      <c r="O12" s="10">
        <v>0</v>
      </c>
      <c r="P12" s="10">
        <v>2009</v>
      </c>
      <c r="Q12" s="10">
        <v>0</v>
      </c>
      <c r="R12" s="10">
        <v>0</v>
      </c>
      <c r="S12" s="10">
        <f>L12-(M12+N12+O12+P12+Q12-R12)</f>
        <v>60494.520000000004</v>
      </c>
    </row>
    <row r="13" spans="2:28" s="1" customFormat="1" x14ac:dyDescent="0.2">
      <c r="B13" s="23" t="s">
        <v>0</v>
      </c>
      <c r="C13" s="24"/>
      <c r="D13" s="24"/>
      <c r="E13" s="24"/>
      <c r="F13" s="24"/>
      <c r="G13" s="24"/>
      <c r="H13" s="24"/>
      <c r="I13" s="21"/>
      <c r="J13" s="19">
        <f>SUM(J9:J12)</f>
        <v>250000</v>
      </c>
      <c r="K13" s="19"/>
      <c r="L13" s="19">
        <f t="shared" ref="L13:R13" si="0">SUM(L9:L12)</f>
        <v>250000</v>
      </c>
      <c r="M13" s="19">
        <f t="shared" si="0"/>
        <v>10487.98</v>
      </c>
      <c r="N13" s="19">
        <f t="shared" si="0"/>
        <v>7600</v>
      </c>
      <c r="O13" s="19">
        <f t="shared" si="0"/>
        <v>0</v>
      </c>
      <c r="P13" s="19">
        <f t="shared" si="0"/>
        <v>7175</v>
      </c>
      <c r="Q13" s="19">
        <f t="shared" si="0"/>
        <v>0</v>
      </c>
      <c r="R13" s="19">
        <f t="shared" si="0"/>
        <v>0</v>
      </c>
      <c r="S13" s="19">
        <f>SUM(S9:S12)</f>
        <v>224294.37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2:28" s="1" customFormat="1" ht="33.75" x14ac:dyDescent="0.2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2:19" s="1" customFormat="1" ht="24.6" customHeight="1" x14ac:dyDescent="0.2">
      <c r="B17" s="28" t="s">
        <v>35</v>
      </c>
      <c r="C17" s="2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  <mergeCell ref="N7:P7"/>
    <mergeCell ref="Q7:Q8"/>
    <mergeCell ref="B13:H13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2023-12-14T19:30:39Z</dcterms:modified>
</cp:coreProperties>
</file>