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3\"/>
    </mc:Choice>
  </mc:AlternateContent>
  <xr:revisionPtr revIDLastSave="0" documentId="8_{04CAFB3E-666A-455B-BCC0-829A4E6E0C54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Fijos'!$A$1:$R$43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3" l="1"/>
  <c r="K35" i="3" l="1"/>
  <c r="Q33" i="3"/>
  <c r="J33" i="3"/>
  <c r="P35" i="3"/>
  <c r="Q31" i="3"/>
  <c r="R31" i="3" s="1"/>
  <c r="Q25" i="3"/>
  <c r="J32" i="3"/>
  <c r="Q32" i="3"/>
  <c r="J7" i="3"/>
  <c r="Q7" i="3"/>
  <c r="J8" i="3"/>
  <c r="Q8" i="3"/>
  <c r="J9" i="3"/>
  <c r="Q9" i="3"/>
  <c r="J10" i="3"/>
  <c r="Q10" i="3"/>
  <c r="J11" i="3"/>
  <c r="Q11" i="3"/>
  <c r="J12" i="3"/>
  <c r="Q12" i="3"/>
  <c r="J13" i="3"/>
  <c r="Q13" i="3"/>
  <c r="J14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0" i="3"/>
  <c r="Q30" i="3"/>
  <c r="J34" i="3"/>
  <c r="Q34" i="3"/>
  <c r="L35" i="3"/>
  <c r="M35" i="3"/>
  <c r="N35" i="3"/>
  <c r="O35" i="3"/>
  <c r="R33" i="3" l="1"/>
  <c r="R25" i="3"/>
  <c r="R17" i="3"/>
  <c r="R9" i="3"/>
  <c r="R8" i="3"/>
  <c r="R23" i="3"/>
  <c r="R16" i="3"/>
  <c r="R18" i="3"/>
  <c r="R11" i="3"/>
  <c r="R14" i="3"/>
  <c r="R28" i="3"/>
  <c r="R20" i="3"/>
  <c r="R27" i="3"/>
  <c r="R10" i="3"/>
  <c r="R30" i="3"/>
  <c r="R32" i="3"/>
  <c r="R15" i="3"/>
  <c r="R21" i="3"/>
  <c r="R7" i="3"/>
  <c r="R29" i="3"/>
  <c r="R24" i="3"/>
  <c r="R13" i="3"/>
  <c r="R19" i="3"/>
  <c r="J35" i="3"/>
  <c r="R22" i="3"/>
  <c r="R34" i="3"/>
  <c r="R26" i="3"/>
  <c r="R12" i="3"/>
  <c r="Q35" i="3"/>
  <c r="R35" i="3" l="1"/>
</calcChain>
</file>

<file path=xl/sharedStrings.xml><?xml version="1.0" encoding="utf-8"?>
<sst xmlns="http://schemas.openxmlformats.org/spreadsheetml/2006/main" count="192" uniqueCount="93">
  <si>
    <t>TOTAL GENERAL</t>
  </si>
  <si>
    <t>Yusmilka Núñez Lara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</si>
  <si>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</si>
  <si>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</si>
  <si>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</si>
  <si>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</si>
  <si>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</si>
  <si>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</si>
  <si>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</si>
  <si>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</si>
  <si>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</si>
  <si>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</si>
  <si>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</si>
  <si>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</si>
  <si>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</si>
  <si>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</si>
  <si>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</si>
  <si>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</si>
  <si>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</si>
  <si>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</si>
  <si>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</si>
  <si>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</si>
  <si>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</si>
  <si>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</si>
  <si>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</si>
  <si>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</si>
  <si>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</si>
  <si>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</si>
  <si>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</si>
  <si>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</si>
  <si>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</si>
  <si>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</si>
  <si>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</si>
  <si>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</si>
  <si>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</si>
  <si>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</si>
  <si>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</si>
  <si>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</si>
  <si>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</si>
  <si>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</si>
  <si>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</si>
  <si>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</si>
  <si>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</si>
  <si>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</si>
  <si>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</si>
  <si>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</si>
  <si>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</si>
  <si>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</si>
  <si>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</si>
  <si>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</si>
  <si>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</si>
  <si>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</si>
  <si>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</si>
  <si>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</si>
  <si>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</si>
  <si>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</si>
  <si>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</si>
  <si>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</si>
  <si>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</si>
  <si>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</si>
  <si>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</si>
  <si>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</si>
  <si>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</si>
  <si>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</si>
  <si>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</si>
  <si>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</si>
  <si>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</si>
  <si>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</si>
  <si>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</si>
  <si>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</si>
  <si>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</si>
  <si>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</si>
  <si>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</si>
  <si>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</si>
  <si>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</si>
  <si>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</si>
  <si>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</si>
  <si>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</si>
  <si>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</si>
  <si>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</si>
  <si>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</si>
  <si>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</si>
  <si>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</si>
  <si>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</si>
  <si>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</si>
  <si>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</si>
  <si>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</si>
  <si>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</si>
  <si>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</si>
  <si>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</si>
  <si>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</si>
  <si>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Ramon Reynoso Sanchez</t>
  </si>
  <si>
    <t>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</si>
</sst>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0"/>
  <sheetViews>
    <sheetView tabSelected="1" zoomScale="70" zoomScaleNormal="70" zoomScaleSheetLayoutView="20" zoomScalePageLayoutView="50" workbookViewId="0">
      <selection sqref="A1:R43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21" t="s">
        <v>19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ht="24.95" customHeight="1" x14ac:dyDescent="0.3">
      <c r="B2" s="21" t="s">
        <v>55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3"/>
      <c r="T2" s="3"/>
    </row>
    <row r="3" spans="2:20" s="2" customFormat="1" ht="21.95" customHeight="1" x14ac:dyDescent="0.3">
      <c r="B3" s="22" t="s">
        <v>92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3" t="s">
        <v>20</v>
      </c>
      <c r="C5" s="23" t="s">
        <v>21</v>
      </c>
      <c r="D5" s="23" t="s">
        <v>22</v>
      </c>
      <c r="E5" s="25" t="s">
        <v>23</v>
      </c>
      <c r="F5" s="23" t="s">
        <v>24</v>
      </c>
      <c r="G5" s="23" t="s">
        <v>56</v>
      </c>
      <c r="H5" s="27" t="s">
        <v>25</v>
      </c>
      <c r="I5" s="27" t="s">
        <v>26</v>
      </c>
      <c r="J5" s="27" t="s">
        <v>27</v>
      </c>
      <c r="K5" s="27" t="s">
        <v>10</v>
      </c>
      <c r="L5" s="33" t="s">
        <v>28</v>
      </c>
      <c r="M5" s="34"/>
      <c r="N5" s="35"/>
      <c r="O5" s="36" t="s">
        <v>16</v>
      </c>
      <c r="P5" s="27" t="s">
        <v>11</v>
      </c>
      <c r="Q5" s="38" t="s">
        <v>59</v>
      </c>
      <c r="R5" s="27" t="s">
        <v>29</v>
      </c>
    </row>
    <row r="6" spans="2:20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6" t="s">
        <v>30</v>
      </c>
      <c r="M6" s="6" t="s">
        <v>31</v>
      </c>
      <c r="N6" s="6" t="s">
        <v>32</v>
      </c>
      <c r="O6" s="37"/>
      <c r="P6" s="28"/>
      <c r="Q6" s="38"/>
      <c r="R6" s="28"/>
    </row>
    <row r="7" spans="2:20" s="2" customFormat="1" ht="22.5" customHeight="1" x14ac:dyDescent="0.2">
      <c r="B7" s="7" t="s">
        <v>66</v>
      </c>
      <c r="C7" s="8" t="s">
        <v>33</v>
      </c>
      <c r="D7" s="7" t="s">
        <v>83</v>
      </c>
      <c r="E7" s="8" t="s">
        <v>36</v>
      </c>
      <c r="F7" s="7" t="s">
        <v>40</v>
      </c>
      <c r="G7" s="7" t="s">
        <v>50</v>
      </c>
      <c r="H7" s="9">
        <v>265000</v>
      </c>
      <c r="I7" s="10">
        <v>30</v>
      </c>
      <c r="J7" s="9">
        <f t="shared" ref="J7:J11" si="0">(H7/30)*I7</f>
        <v>265000</v>
      </c>
      <c r="K7" s="11">
        <v>51510.14</v>
      </c>
      <c r="L7" s="11">
        <v>5685.41</v>
      </c>
      <c r="M7" s="11"/>
      <c r="N7" s="11">
        <v>7605.5</v>
      </c>
      <c r="O7" s="11"/>
      <c r="P7" s="11">
        <v>25</v>
      </c>
      <c r="Q7" s="11">
        <f>K7+L7+M7+N7+O7+P7</f>
        <v>64826.05</v>
      </c>
      <c r="R7" s="11">
        <f>J7-Q7</f>
        <v>200173.95</v>
      </c>
    </row>
    <row r="8" spans="2:20" s="2" customFormat="1" ht="22.5" customHeight="1" x14ac:dyDescent="0.2">
      <c r="B8" s="7" t="s">
        <v>61</v>
      </c>
      <c r="C8" s="8" t="s">
        <v>35</v>
      </c>
      <c r="D8" s="7" t="s">
        <v>3</v>
      </c>
      <c r="E8" s="8" t="s">
        <v>36</v>
      </c>
      <c r="F8" s="7" t="s">
        <v>40</v>
      </c>
      <c r="G8" s="7" t="s">
        <v>50</v>
      </c>
      <c r="H8" s="9">
        <v>200000</v>
      </c>
      <c r="I8" s="10">
        <v>30</v>
      </c>
      <c r="J8" s="9">
        <f t="shared" si="0"/>
        <v>200000</v>
      </c>
      <c r="K8" s="11">
        <v>35726.519999999997</v>
      </c>
      <c r="L8" s="11">
        <v>5685.41</v>
      </c>
      <c r="M8" s="11"/>
      <c r="N8" s="11">
        <v>5740</v>
      </c>
      <c r="O8" s="11"/>
      <c r="P8" s="11">
        <v>25</v>
      </c>
      <c r="Q8" s="11">
        <f t="shared" ref="Q8:Q34" si="1">K8+L8+M8+N8+O8+P8</f>
        <v>47176.929999999993</v>
      </c>
      <c r="R8" s="11">
        <f t="shared" ref="R8:R34" si="2">J8-Q8</f>
        <v>152823.07</v>
      </c>
    </row>
    <row r="9" spans="2:20" s="2" customFormat="1" ht="22.5" customHeight="1" x14ac:dyDescent="0.2">
      <c r="B9" s="7" t="s">
        <v>81</v>
      </c>
      <c r="C9" s="8" t="s">
        <v>35</v>
      </c>
      <c r="D9" s="7" t="s">
        <v>3</v>
      </c>
      <c r="E9" s="8" t="s">
        <v>36</v>
      </c>
      <c r="F9" s="7" t="s">
        <v>40</v>
      </c>
      <c r="G9" s="7" t="s">
        <v>50</v>
      </c>
      <c r="H9" s="9">
        <v>230000</v>
      </c>
      <c r="I9" s="10">
        <v>30</v>
      </c>
      <c r="J9" s="9">
        <f t="shared" si="0"/>
        <v>230000</v>
      </c>
      <c r="K9" s="11">
        <v>43011.27</v>
      </c>
      <c r="L9" s="11">
        <v>5685.41</v>
      </c>
      <c r="M9" s="11"/>
      <c r="N9" s="11">
        <v>6601</v>
      </c>
      <c r="O9" s="11"/>
      <c r="P9" s="11">
        <v>25</v>
      </c>
      <c r="Q9" s="11">
        <f t="shared" si="1"/>
        <v>55322.679999999993</v>
      </c>
      <c r="R9" s="11">
        <f t="shared" si="2"/>
        <v>174677.32</v>
      </c>
    </row>
    <row r="10" spans="2:20" s="2" customFormat="1" ht="22.5" customHeight="1" x14ac:dyDescent="0.2">
      <c r="B10" s="7" t="s">
        <v>82</v>
      </c>
      <c r="C10" s="8" t="s">
        <v>33</v>
      </c>
      <c r="D10" s="7" t="s">
        <v>2</v>
      </c>
      <c r="E10" s="8" t="s">
        <v>36</v>
      </c>
      <c r="F10" s="7" t="s">
        <v>40</v>
      </c>
      <c r="G10" s="7" t="s">
        <v>50</v>
      </c>
      <c r="H10" s="9">
        <v>230000</v>
      </c>
      <c r="I10" s="10">
        <v>30</v>
      </c>
      <c r="J10" s="9">
        <f t="shared" si="0"/>
        <v>230000</v>
      </c>
      <c r="K10" s="11">
        <v>43011.27</v>
      </c>
      <c r="L10" s="11">
        <v>5685.41</v>
      </c>
      <c r="M10" s="11"/>
      <c r="N10" s="11">
        <v>6601</v>
      </c>
      <c r="O10" s="11"/>
      <c r="P10" s="11">
        <v>25</v>
      </c>
      <c r="Q10" s="11">
        <f t="shared" si="1"/>
        <v>55322.679999999993</v>
      </c>
      <c r="R10" s="11">
        <f t="shared" si="2"/>
        <v>174677.32</v>
      </c>
    </row>
    <row r="11" spans="2:20" s="2" customFormat="1" ht="22.5" customHeight="1" x14ac:dyDescent="0.2">
      <c r="B11" s="7" t="s">
        <v>84</v>
      </c>
      <c r="C11" s="8" t="s">
        <v>35</v>
      </c>
      <c r="D11" s="7" t="s">
        <v>3</v>
      </c>
      <c r="E11" s="8" t="s">
        <v>36</v>
      </c>
      <c r="F11" s="7" t="s">
        <v>40</v>
      </c>
      <c r="G11" s="7" t="s">
        <v>50</v>
      </c>
      <c r="H11" s="9">
        <v>230000</v>
      </c>
      <c r="I11" s="10">
        <v>30</v>
      </c>
      <c r="J11" s="9">
        <f t="shared" si="0"/>
        <v>230000</v>
      </c>
      <c r="K11" s="11">
        <v>43011.27</v>
      </c>
      <c r="L11" s="11">
        <v>5685.41</v>
      </c>
      <c r="M11" s="11"/>
      <c r="N11" s="11">
        <v>6601</v>
      </c>
      <c r="O11" s="11"/>
      <c r="P11" s="11">
        <v>25</v>
      </c>
      <c r="Q11" s="11">
        <f t="shared" si="1"/>
        <v>55322.679999999993</v>
      </c>
      <c r="R11" s="11">
        <f t="shared" si="2"/>
        <v>174677.32</v>
      </c>
    </row>
    <row r="12" spans="2:20" s="2" customFormat="1" ht="36.6" customHeight="1" x14ac:dyDescent="0.2">
      <c r="B12" s="7" t="s">
        <v>67</v>
      </c>
      <c r="C12" s="8" t="s">
        <v>35</v>
      </c>
      <c r="D12" s="7" t="s">
        <v>37</v>
      </c>
      <c r="E12" s="8" t="s">
        <v>36</v>
      </c>
      <c r="F12" s="7" t="s">
        <v>44</v>
      </c>
      <c r="G12" s="7" t="s">
        <v>51</v>
      </c>
      <c r="H12" s="9">
        <v>150000</v>
      </c>
      <c r="I12" s="10">
        <v>30</v>
      </c>
      <c r="J12" s="9">
        <f t="shared" ref="J12:J34" si="3">(H12/30)*I12</f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32756.62</v>
      </c>
      <c r="R12" s="11">
        <f t="shared" si="2"/>
        <v>117243.38</v>
      </c>
    </row>
    <row r="13" spans="2:20" s="2" customFormat="1" ht="22.5" customHeight="1" x14ac:dyDescent="0.2">
      <c r="B13" s="7" t="s">
        <v>68</v>
      </c>
      <c r="C13" s="8" t="s">
        <v>33</v>
      </c>
      <c r="D13" s="7" t="s">
        <v>41</v>
      </c>
      <c r="E13" s="8" t="s">
        <v>36</v>
      </c>
      <c r="F13" s="7" t="s">
        <v>42</v>
      </c>
      <c r="G13" s="7" t="s">
        <v>9</v>
      </c>
      <c r="H13" s="9">
        <v>85000</v>
      </c>
      <c r="I13" s="10">
        <v>30</v>
      </c>
      <c r="J13" s="9">
        <f>(H13/30)*I13</f>
        <v>85000</v>
      </c>
      <c r="K13" s="11">
        <v>8576.99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13625.49</v>
      </c>
      <c r="R13" s="11">
        <f t="shared" si="2"/>
        <v>71374.509999999995</v>
      </c>
    </row>
    <row r="14" spans="2:20" s="2" customFormat="1" ht="22.5" customHeight="1" x14ac:dyDescent="0.2">
      <c r="B14" s="7" t="s">
        <v>62</v>
      </c>
      <c r="C14" s="8" t="s">
        <v>35</v>
      </c>
      <c r="D14" s="7" t="s">
        <v>5</v>
      </c>
      <c r="E14" s="8" t="s">
        <v>53</v>
      </c>
      <c r="F14" s="7" t="s">
        <v>13</v>
      </c>
      <c r="G14" s="7" t="s">
        <v>51</v>
      </c>
      <c r="H14" s="9">
        <v>70000</v>
      </c>
      <c r="I14" s="10">
        <v>30</v>
      </c>
      <c r="J14" s="9">
        <f>(H14/30)*I14</f>
        <v>70000</v>
      </c>
      <c r="K14" s="11">
        <v>5368.48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9530.48</v>
      </c>
      <c r="R14" s="11">
        <f t="shared" ref="R14" si="5">J14-Q14</f>
        <v>60469.520000000004</v>
      </c>
    </row>
    <row r="15" spans="2:20" s="2" customFormat="1" ht="22.5" customHeight="1" x14ac:dyDescent="0.2">
      <c r="B15" s="7" t="s">
        <v>63</v>
      </c>
      <c r="C15" s="8" t="s">
        <v>35</v>
      </c>
      <c r="D15" s="7" t="s">
        <v>12</v>
      </c>
      <c r="E15" s="8" t="s">
        <v>53</v>
      </c>
      <c r="F15" s="7" t="s">
        <v>46</v>
      </c>
      <c r="G15" s="7" t="s">
        <v>9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64</v>
      </c>
      <c r="C16" s="8" t="s">
        <v>33</v>
      </c>
      <c r="D16" s="7" t="s">
        <v>5</v>
      </c>
      <c r="E16" s="8" t="s">
        <v>53</v>
      </c>
      <c r="F16" s="7" t="s">
        <v>13</v>
      </c>
      <c r="G16" s="7" t="s">
        <v>51</v>
      </c>
      <c r="H16" s="9">
        <v>70000</v>
      </c>
      <c r="I16" s="10">
        <v>30</v>
      </c>
      <c r="J16" s="9">
        <f t="shared" si="3"/>
        <v>70000</v>
      </c>
      <c r="K16" s="11">
        <v>5051</v>
      </c>
      <c r="L16" s="11">
        <v>2128</v>
      </c>
      <c r="M16" s="11">
        <v>1587.38</v>
      </c>
      <c r="N16" s="11">
        <v>2009</v>
      </c>
      <c r="O16" s="11">
        <v>3873.51</v>
      </c>
      <c r="P16" s="11">
        <v>25</v>
      </c>
      <c r="Q16" s="11">
        <f t="shared" si="1"/>
        <v>14673.890000000001</v>
      </c>
      <c r="R16" s="11">
        <f t="shared" si="2"/>
        <v>55326.11</v>
      </c>
    </row>
    <row r="17" spans="2:18" s="2" customFormat="1" ht="22.5" customHeight="1" x14ac:dyDescent="0.2">
      <c r="B17" s="7" t="s">
        <v>65</v>
      </c>
      <c r="C17" s="8" t="s">
        <v>33</v>
      </c>
      <c r="D17" s="7" t="s">
        <v>5</v>
      </c>
      <c r="E17" s="8" t="s">
        <v>53</v>
      </c>
      <c r="F17" s="7" t="s">
        <v>13</v>
      </c>
      <c r="G17" s="7" t="s">
        <v>9</v>
      </c>
      <c r="H17" s="9">
        <v>70000</v>
      </c>
      <c r="I17" s="10">
        <v>30</v>
      </c>
      <c r="J17" s="9">
        <f t="shared" si="3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76</v>
      </c>
      <c r="C18" s="8" t="s">
        <v>35</v>
      </c>
      <c r="D18" s="7" t="s">
        <v>14</v>
      </c>
      <c r="E18" s="8" t="s">
        <v>53</v>
      </c>
      <c r="F18" s="7" t="s">
        <v>15</v>
      </c>
      <c r="G18" s="7" t="s">
        <v>9</v>
      </c>
      <c r="H18" s="9">
        <v>50000</v>
      </c>
      <c r="I18" s="10">
        <v>30</v>
      </c>
      <c r="J18" s="9">
        <f t="shared" ref="J18" si="6">(H18/30)*I18</f>
        <v>50000</v>
      </c>
      <c r="K18" s="11">
        <v>1854</v>
      </c>
      <c r="L18" s="11">
        <v>1520</v>
      </c>
      <c r="M18" s="11"/>
      <c r="N18" s="11">
        <v>1435</v>
      </c>
      <c r="O18" s="11"/>
      <c r="P18" s="11">
        <v>25</v>
      </c>
      <c r="Q18" s="11">
        <f t="shared" si="1"/>
        <v>4834</v>
      </c>
      <c r="R18" s="11">
        <f t="shared" si="2"/>
        <v>45166</v>
      </c>
    </row>
    <row r="19" spans="2:18" s="2" customFormat="1" ht="22.5" customHeight="1" x14ac:dyDescent="0.2">
      <c r="B19" s="7" t="s">
        <v>69</v>
      </c>
      <c r="C19" s="8" t="s">
        <v>35</v>
      </c>
      <c r="D19" s="7" t="s">
        <v>17</v>
      </c>
      <c r="E19" s="8" t="s">
        <v>39</v>
      </c>
      <c r="F19" s="7" t="s">
        <v>45</v>
      </c>
      <c r="G19" s="7" t="s">
        <v>9</v>
      </c>
      <c r="H19" s="9">
        <v>50000</v>
      </c>
      <c r="I19" s="10">
        <v>30</v>
      </c>
      <c r="J19" s="9">
        <f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70</v>
      </c>
      <c r="C20" s="8" t="s">
        <v>33</v>
      </c>
      <c r="D20" s="7" t="s">
        <v>60</v>
      </c>
      <c r="E20" s="8" t="s">
        <v>34</v>
      </c>
      <c r="F20" s="7" t="s">
        <v>45</v>
      </c>
      <c r="G20" s="7" t="s">
        <v>51</v>
      </c>
      <c r="H20" s="9">
        <v>40000</v>
      </c>
      <c r="I20" s="10">
        <v>30</v>
      </c>
      <c r="J20" s="9">
        <f t="shared" ref="J20" si="7">(H20/30)*I20</f>
        <v>40000</v>
      </c>
      <c r="K20" s="11">
        <v>442.65</v>
      </c>
      <c r="L20" s="11">
        <v>1216</v>
      </c>
      <c r="M20" s="11"/>
      <c r="N20" s="11">
        <v>1148</v>
      </c>
      <c r="O20" s="11">
        <v>8048.62</v>
      </c>
      <c r="P20" s="11">
        <v>25</v>
      </c>
      <c r="Q20" s="11">
        <f t="shared" si="1"/>
        <v>10880.27</v>
      </c>
      <c r="R20" s="11">
        <f t="shared" si="2"/>
        <v>29119.73</v>
      </c>
    </row>
    <row r="21" spans="2:18" s="2" customFormat="1" ht="22.35" customHeight="1" x14ac:dyDescent="0.2">
      <c r="B21" s="7" t="s">
        <v>77</v>
      </c>
      <c r="C21" s="8" t="s">
        <v>35</v>
      </c>
      <c r="D21" s="7" t="s">
        <v>48</v>
      </c>
      <c r="E21" s="8" t="s">
        <v>34</v>
      </c>
      <c r="F21" s="7" t="s">
        <v>45</v>
      </c>
      <c r="G21" s="7" t="s">
        <v>9</v>
      </c>
      <c r="H21" s="9">
        <v>40000</v>
      </c>
      <c r="I21" s="10">
        <v>30</v>
      </c>
      <c r="J21" s="9">
        <f>(H21/30)*I21</f>
        <v>40000</v>
      </c>
      <c r="K21" s="11">
        <v>442.65</v>
      </c>
      <c r="L21" s="11">
        <v>1216</v>
      </c>
      <c r="M21" s="11"/>
      <c r="N21" s="11">
        <v>1148</v>
      </c>
      <c r="O21" s="11"/>
      <c r="P21" s="11">
        <v>25</v>
      </c>
      <c r="Q21" s="11">
        <f t="shared" si="1"/>
        <v>2831.65</v>
      </c>
      <c r="R21" s="11">
        <f t="shared" si="2"/>
        <v>37168.35</v>
      </c>
    </row>
    <row r="22" spans="2:18" s="2" customFormat="1" ht="22.35" customHeight="1" x14ac:dyDescent="0.2">
      <c r="B22" s="7" t="s">
        <v>75</v>
      </c>
      <c r="C22" s="8" t="s">
        <v>35</v>
      </c>
      <c r="D22" s="7" t="s">
        <v>74</v>
      </c>
      <c r="E22" s="8" t="s">
        <v>34</v>
      </c>
      <c r="F22" s="7" t="s">
        <v>73</v>
      </c>
      <c r="G22" s="7" t="s">
        <v>52</v>
      </c>
      <c r="H22" s="9">
        <v>70000</v>
      </c>
      <c r="I22" s="10">
        <v>30</v>
      </c>
      <c r="J22" s="9">
        <f t="shared" ref="J22:J23" si="8">(H22/30)*I22</f>
        <v>70000</v>
      </c>
      <c r="K22" s="11">
        <v>5368.48</v>
      </c>
      <c r="L22" s="11">
        <v>2128</v>
      </c>
      <c r="M22" s="11"/>
      <c r="N22" s="11">
        <v>2009</v>
      </c>
      <c r="O22" s="11"/>
      <c r="P22" s="11">
        <v>25</v>
      </c>
      <c r="Q22" s="11">
        <f t="shared" ref="Q22" si="9">K22+L22+M22+N22+O22+P22</f>
        <v>9530.48</v>
      </c>
      <c r="R22" s="11">
        <f t="shared" ref="R22" si="10">J22-Q22</f>
        <v>60469.520000000004</v>
      </c>
    </row>
    <row r="23" spans="2:18" s="2" customFormat="1" ht="22.35" customHeight="1" x14ac:dyDescent="0.2">
      <c r="B23" s="7" t="s">
        <v>86</v>
      </c>
      <c r="C23" s="8" t="s">
        <v>35</v>
      </c>
      <c r="D23" s="7" t="s">
        <v>87</v>
      </c>
      <c r="E23" s="8" t="s">
        <v>34</v>
      </c>
      <c r="F23" s="7" t="s">
        <v>73</v>
      </c>
      <c r="G23" s="7" t="s">
        <v>52</v>
      </c>
      <c r="H23" s="9">
        <v>55000</v>
      </c>
      <c r="I23" s="10">
        <v>30</v>
      </c>
      <c r="J23" s="9">
        <f t="shared" si="8"/>
        <v>55000</v>
      </c>
      <c r="K23" s="11">
        <v>2559.6799999999998</v>
      </c>
      <c r="L23" s="11">
        <v>1672</v>
      </c>
      <c r="M23" s="11"/>
      <c r="N23" s="11">
        <v>1578.5</v>
      </c>
      <c r="O23" s="11"/>
      <c r="P23" s="11">
        <v>25</v>
      </c>
      <c r="Q23" s="11">
        <f t="shared" ref="Q23:Q24" si="11">K23+L23+M23+N23+O23+P23</f>
        <v>5835.18</v>
      </c>
      <c r="R23" s="11">
        <f t="shared" ref="R23:R24" si="12">J23-Q23</f>
        <v>49164.82</v>
      </c>
    </row>
    <row r="24" spans="2:18" s="2" customFormat="1" ht="22.5" customHeight="1" x14ac:dyDescent="0.2">
      <c r="B24" s="7" t="s">
        <v>54</v>
      </c>
      <c r="C24" s="8" t="s">
        <v>35</v>
      </c>
      <c r="D24" s="7" t="s">
        <v>48</v>
      </c>
      <c r="E24" s="8" t="s">
        <v>34</v>
      </c>
      <c r="F24" s="7" t="s">
        <v>44</v>
      </c>
      <c r="G24" s="7" t="s">
        <v>52</v>
      </c>
      <c r="H24" s="9">
        <v>50000</v>
      </c>
      <c r="I24" s="10">
        <v>30</v>
      </c>
      <c r="J24" s="9">
        <f>(H24/30)*I24</f>
        <v>50000</v>
      </c>
      <c r="K24" s="11">
        <v>1854</v>
      </c>
      <c r="L24" s="11">
        <v>1520</v>
      </c>
      <c r="M24" s="11"/>
      <c r="N24" s="11">
        <v>1435</v>
      </c>
      <c r="O24" s="11"/>
      <c r="P24" s="11">
        <v>25</v>
      </c>
      <c r="Q24" s="11">
        <f t="shared" si="11"/>
        <v>4834</v>
      </c>
      <c r="R24" s="11">
        <f t="shared" si="12"/>
        <v>45166</v>
      </c>
    </row>
    <row r="25" spans="2:18" s="2" customFormat="1" ht="22.5" customHeight="1" x14ac:dyDescent="0.2">
      <c r="B25" s="7" t="s">
        <v>80</v>
      </c>
      <c r="C25" s="8" t="s">
        <v>35</v>
      </c>
      <c r="D25" s="7" t="s">
        <v>49</v>
      </c>
      <c r="E25" s="8" t="s">
        <v>34</v>
      </c>
      <c r="F25" s="7" t="s">
        <v>45</v>
      </c>
      <c r="G25" s="7" t="s">
        <v>57</v>
      </c>
      <c r="H25" s="9">
        <v>31500</v>
      </c>
      <c r="I25" s="10">
        <v>30</v>
      </c>
      <c r="J25" s="9">
        <f t="shared" ref="J25" si="13">(H25/30)*I25</f>
        <v>31500</v>
      </c>
      <c r="K25" s="11">
        <v>0</v>
      </c>
      <c r="L25" s="11">
        <v>957.6</v>
      </c>
      <c r="M25" s="11"/>
      <c r="N25" s="11">
        <v>904.05</v>
      </c>
      <c r="O25" s="11"/>
      <c r="P25" s="11">
        <v>25</v>
      </c>
      <c r="Q25" s="11">
        <f>K25+L25+M25+N25+O25+P25</f>
        <v>1886.65</v>
      </c>
      <c r="R25" s="11">
        <f t="shared" ref="R25" si="14">J25-Q25</f>
        <v>29613.35</v>
      </c>
    </row>
    <row r="26" spans="2:18" s="2" customFormat="1" ht="22.5" customHeight="1" x14ac:dyDescent="0.2">
      <c r="B26" s="7" t="s">
        <v>1</v>
      </c>
      <c r="C26" s="8" t="s">
        <v>35</v>
      </c>
      <c r="D26" s="7" t="s">
        <v>4</v>
      </c>
      <c r="E26" s="8" t="s">
        <v>34</v>
      </c>
      <c r="F26" s="7" t="s">
        <v>43</v>
      </c>
      <c r="G26" s="7" t="s">
        <v>51</v>
      </c>
      <c r="H26" s="9">
        <v>28350</v>
      </c>
      <c r="I26" s="10">
        <v>30</v>
      </c>
      <c r="J26" s="9">
        <f>(H26/30)*I26</f>
        <v>28350</v>
      </c>
      <c r="K26" s="11">
        <v>0</v>
      </c>
      <c r="L26" s="11">
        <v>861.84</v>
      </c>
      <c r="M26" s="11">
        <v>1587.38</v>
      </c>
      <c r="N26" s="11">
        <v>813.64499999999998</v>
      </c>
      <c r="O26" s="11">
        <v>8987.86</v>
      </c>
      <c r="P26" s="11">
        <v>25</v>
      </c>
      <c r="Q26" s="11">
        <f t="shared" si="1"/>
        <v>12275.725</v>
      </c>
      <c r="R26" s="11">
        <f t="shared" si="2"/>
        <v>16074.275</v>
      </c>
    </row>
    <row r="27" spans="2:18" s="2" customFormat="1" ht="22.5" customHeight="1" x14ac:dyDescent="0.2">
      <c r="B27" s="7" t="s">
        <v>71</v>
      </c>
      <c r="C27" s="8" t="s">
        <v>33</v>
      </c>
      <c r="D27" s="7" t="s">
        <v>8</v>
      </c>
      <c r="E27" s="8" t="s">
        <v>38</v>
      </c>
      <c r="F27" s="7" t="s">
        <v>47</v>
      </c>
      <c r="G27" s="7" t="s">
        <v>57</v>
      </c>
      <c r="H27" s="9">
        <v>22000</v>
      </c>
      <c r="I27" s="10">
        <v>30</v>
      </c>
      <c r="J27" s="9">
        <f t="shared" si="3"/>
        <v>22000</v>
      </c>
      <c r="K27" s="11">
        <v>0</v>
      </c>
      <c r="L27" s="11">
        <v>668.8</v>
      </c>
      <c r="M27" s="11"/>
      <c r="N27" s="11">
        <v>631.4</v>
      </c>
      <c r="O27" s="11">
        <v>4808.76</v>
      </c>
      <c r="P27" s="11">
        <v>25</v>
      </c>
      <c r="Q27" s="11">
        <f t="shared" si="1"/>
        <v>6133.96</v>
      </c>
      <c r="R27" s="11">
        <f t="shared" si="2"/>
        <v>15866.04</v>
      </c>
    </row>
    <row r="28" spans="2:18" s="2" customFormat="1" ht="22.5" customHeight="1" x14ac:dyDescent="0.2">
      <c r="B28" s="7" t="s">
        <v>78</v>
      </c>
      <c r="C28" s="8" t="s">
        <v>35</v>
      </c>
      <c r="D28" s="7" t="s">
        <v>6</v>
      </c>
      <c r="E28" s="8" t="s">
        <v>38</v>
      </c>
      <c r="F28" s="7" t="s">
        <v>47</v>
      </c>
      <c r="G28" s="7" t="s">
        <v>57</v>
      </c>
      <c r="H28" s="9">
        <v>16500</v>
      </c>
      <c r="I28" s="10">
        <v>30</v>
      </c>
      <c r="J28" s="9">
        <f t="shared" si="3"/>
        <v>16500</v>
      </c>
      <c r="K28" s="11">
        <v>0</v>
      </c>
      <c r="L28" s="11">
        <v>501.6</v>
      </c>
      <c r="M28" s="11"/>
      <c r="N28" s="11">
        <v>473.55</v>
      </c>
      <c r="O28" s="11"/>
      <c r="P28" s="11">
        <v>25</v>
      </c>
      <c r="Q28" s="11">
        <f t="shared" si="1"/>
        <v>1000.1500000000001</v>
      </c>
      <c r="R28" s="11">
        <f t="shared" si="2"/>
        <v>15499.85</v>
      </c>
    </row>
    <row r="29" spans="2:18" s="2" customFormat="1" ht="22.5" customHeight="1" x14ac:dyDescent="0.2">
      <c r="B29" s="7" t="s">
        <v>72</v>
      </c>
      <c r="C29" s="8" t="s">
        <v>35</v>
      </c>
      <c r="D29" s="7" t="s">
        <v>6</v>
      </c>
      <c r="E29" s="8" t="s">
        <v>38</v>
      </c>
      <c r="F29" s="7" t="s">
        <v>47</v>
      </c>
      <c r="G29" s="7" t="s">
        <v>57</v>
      </c>
      <c r="H29" s="9">
        <v>16500</v>
      </c>
      <c r="I29" s="10">
        <v>30</v>
      </c>
      <c r="J29" s="9">
        <f t="shared" si="3"/>
        <v>16500</v>
      </c>
      <c r="K29" s="11">
        <v>0</v>
      </c>
      <c r="L29" s="11">
        <v>501.6</v>
      </c>
      <c r="M29" s="11"/>
      <c r="N29" s="11">
        <v>473.55</v>
      </c>
      <c r="O29" s="11">
        <v>7380.58</v>
      </c>
      <c r="P29" s="11">
        <v>125</v>
      </c>
      <c r="Q29" s="11">
        <f t="shared" si="1"/>
        <v>8480.73</v>
      </c>
      <c r="R29" s="11">
        <f t="shared" si="2"/>
        <v>8019.27</v>
      </c>
    </row>
    <row r="30" spans="2:18" s="2" customFormat="1" ht="38.25" customHeight="1" x14ac:dyDescent="0.2">
      <c r="B30" s="7" t="s">
        <v>79</v>
      </c>
      <c r="C30" s="8" t="s">
        <v>35</v>
      </c>
      <c r="D30" s="7" t="s">
        <v>6</v>
      </c>
      <c r="E30" s="8" t="s">
        <v>38</v>
      </c>
      <c r="F30" s="7" t="s">
        <v>47</v>
      </c>
      <c r="G30" s="7" t="s">
        <v>57</v>
      </c>
      <c r="H30" s="9">
        <v>16500</v>
      </c>
      <c r="I30" s="10">
        <v>30</v>
      </c>
      <c r="J30" s="9">
        <f t="shared" si="3"/>
        <v>16500</v>
      </c>
      <c r="K30" s="11">
        <v>0</v>
      </c>
      <c r="L30" s="11">
        <v>501.6</v>
      </c>
      <c r="M30" s="11"/>
      <c r="N30" s="11">
        <v>473.55</v>
      </c>
      <c r="O30" s="11">
        <v>1000</v>
      </c>
      <c r="P30" s="11">
        <v>25</v>
      </c>
      <c r="Q30" s="11">
        <f t="shared" si="1"/>
        <v>2000.15</v>
      </c>
      <c r="R30" s="11">
        <f t="shared" si="2"/>
        <v>14499.85</v>
      </c>
    </row>
    <row r="31" spans="2:18" s="2" customFormat="1" ht="22.5" customHeight="1" x14ac:dyDescent="0.2">
      <c r="B31" s="7" t="s">
        <v>90</v>
      </c>
      <c r="C31" s="8" t="s">
        <v>33</v>
      </c>
      <c r="D31" s="7" t="s">
        <v>7</v>
      </c>
      <c r="E31" s="8" t="s">
        <v>88</v>
      </c>
      <c r="F31" s="7" t="s">
        <v>47</v>
      </c>
      <c r="G31" s="7" t="s">
        <v>57</v>
      </c>
      <c r="H31" s="9">
        <v>20900</v>
      </c>
      <c r="I31" s="10">
        <v>26</v>
      </c>
      <c r="J31" s="9">
        <v>20900</v>
      </c>
      <c r="K31" s="11">
        <v>0</v>
      </c>
      <c r="L31" s="11">
        <v>635.36</v>
      </c>
      <c r="M31" s="11"/>
      <c r="N31" s="11">
        <v>599.83000000000004</v>
      </c>
      <c r="O31" s="11"/>
      <c r="P31" s="11">
        <v>25</v>
      </c>
      <c r="Q31" s="11">
        <f>K31+L31+M31+N31+O31+P31</f>
        <v>1260.19</v>
      </c>
      <c r="R31" s="11">
        <f t="shared" si="2"/>
        <v>19639.810000000001</v>
      </c>
    </row>
    <row r="32" spans="2:18" s="2" customFormat="1" ht="22.5" customHeight="1" x14ac:dyDescent="0.2">
      <c r="B32" s="7" t="s">
        <v>18</v>
      </c>
      <c r="C32" s="8" t="s">
        <v>33</v>
      </c>
      <c r="D32" s="7" t="s">
        <v>7</v>
      </c>
      <c r="E32" s="8" t="s">
        <v>38</v>
      </c>
      <c r="F32" s="7" t="s">
        <v>47</v>
      </c>
      <c r="G32" s="7" t="s">
        <v>57</v>
      </c>
      <c r="H32" s="9">
        <v>20900</v>
      </c>
      <c r="I32" s="10">
        <v>30</v>
      </c>
      <c r="J32" s="9">
        <f t="shared" ref="J32:J33" si="15">(H32/30)*I32</f>
        <v>20900</v>
      </c>
      <c r="K32" s="11">
        <v>0</v>
      </c>
      <c r="L32" s="11">
        <v>635.36</v>
      </c>
      <c r="M32" s="11"/>
      <c r="N32" s="11">
        <v>599.83000000000004</v>
      </c>
      <c r="O32" s="11">
        <v>2000</v>
      </c>
      <c r="P32" s="11">
        <v>25</v>
      </c>
      <c r="Q32" s="11">
        <f t="shared" ref="Q32" si="16">K32+L32+M32+N32+O32+P32</f>
        <v>3260.19</v>
      </c>
      <c r="R32" s="11">
        <f>J32-Q32</f>
        <v>17639.810000000001</v>
      </c>
    </row>
    <row r="33" spans="2:18" s="2" customFormat="1" ht="22.5" customHeight="1" x14ac:dyDescent="0.2">
      <c r="B33" s="7" t="s">
        <v>91</v>
      </c>
      <c r="C33" s="8" t="s">
        <v>33</v>
      </c>
      <c r="D33" s="7" t="s">
        <v>7</v>
      </c>
      <c r="E33" s="8" t="s">
        <v>88</v>
      </c>
      <c r="F33" s="7" t="s">
        <v>47</v>
      </c>
      <c r="G33" s="7" t="s">
        <v>57</v>
      </c>
      <c r="H33" s="9">
        <v>20900</v>
      </c>
      <c r="I33" s="10">
        <v>30</v>
      </c>
      <c r="J33" s="9">
        <f t="shared" si="15"/>
        <v>20900</v>
      </c>
      <c r="K33" s="11">
        <v>0</v>
      </c>
      <c r="L33" s="11">
        <v>635.36</v>
      </c>
      <c r="M33" s="11"/>
      <c r="N33" s="11">
        <v>599.83000000000004</v>
      </c>
      <c r="O33" s="11"/>
      <c r="P33" s="11">
        <v>25</v>
      </c>
      <c r="Q33" s="11">
        <f>K33+L33+M33+N33+O33+P33</f>
        <v>1260.19</v>
      </c>
      <c r="R33" s="11">
        <f>J33-Q33</f>
        <v>19639.810000000001</v>
      </c>
    </row>
    <row r="34" spans="2:18" s="2" customFormat="1" ht="22.5" customHeight="1" x14ac:dyDescent="0.2">
      <c r="B34" s="7" t="s">
        <v>85</v>
      </c>
      <c r="C34" s="8" t="s">
        <v>33</v>
      </c>
      <c r="D34" s="7" t="s">
        <v>7</v>
      </c>
      <c r="E34" s="8" t="s">
        <v>38</v>
      </c>
      <c r="F34" s="7" t="s">
        <v>47</v>
      </c>
      <c r="G34" s="7" t="s">
        <v>57</v>
      </c>
      <c r="H34" s="9">
        <v>20900</v>
      </c>
      <c r="I34" s="10">
        <v>30</v>
      </c>
      <c r="J34" s="9">
        <f t="shared" si="3"/>
        <v>20900</v>
      </c>
      <c r="K34" s="11">
        <v>0</v>
      </c>
      <c r="L34" s="11">
        <v>635.36</v>
      </c>
      <c r="M34" s="11"/>
      <c r="N34" s="11">
        <v>599.83000000000004</v>
      </c>
      <c r="O34" s="11">
        <v>3191.84</v>
      </c>
      <c r="P34" s="11">
        <v>25</v>
      </c>
      <c r="Q34" s="11">
        <f t="shared" si="1"/>
        <v>4452.0300000000007</v>
      </c>
      <c r="R34" s="11">
        <f t="shared" si="2"/>
        <v>16447.97</v>
      </c>
    </row>
    <row r="35" spans="2:18" s="2" customFormat="1" x14ac:dyDescent="0.2">
      <c r="B35" s="29" t="s">
        <v>0</v>
      </c>
      <c r="C35" s="30"/>
      <c r="D35" s="30"/>
      <c r="E35" s="30"/>
      <c r="F35" s="30"/>
      <c r="G35" s="31"/>
      <c r="H35" s="18">
        <f>SUM(H7:H34)</f>
        <v>2229950</v>
      </c>
      <c r="I35" s="18"/>
      <c r="J35" s="18">
        <f t="shared" ref="J35:P35" si="17">SUM(J7:J34)</f>
        <v>2229950</v>
      </c>
      <c r="K35" s="20">
        <f t="shared" si="17"/>
        <v>282364.18</v>
      </c>
      <c r="L35" s="20">
        <f t="shared" si="17"/>
        <v>61105.53</v>
      </c>
      <c r="M35" s="20">
        <f t="shared" si="17"/>
        <v>3174.76</v>
      </c>
      <c r="N35" s="20">
        <f t="shared" si="17"/>
        <v>63999.565000000017</v>
      </c>
      <c r="O35" s="20">
        <f t="shared" si="17"/>
        <v>41291.17</v>
      </c>
      <c r="P35" s="20">
        <f t="shared" si="17"/>
        <v>800</v>
      </c>
      <c r="Q35" s="20">
        <f>SUM(Q7:Q34)</f>
        <v>452735.20500000002</v>
      </c>
      <c r="R35" s="18">
        <f>SUM(R7:R34)</f>
        <v>1777214.7950000009</v>
      </c>
    </row>
    <row r="36" spans="2:18" s="14" customFormat="1" ht="15.95" customHeight="1" x14ac:dyDescent="0.2"/>
    <row r="37" spans="2:18" s="2" customFormat="1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3"/>
      <c r="M37" s="12"/>
      <c r="N37" s="13"/>
      <c r="O37" s="13"/>
      <c r="P37" s="13"/>
      <c r="Q37" s="13"/>
      <c r="R37" s="13"/>
    </row>
    <row r="38" spans="2:18" s="2" customFormat="1" ht="33.75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s="2" customFormat="1" ht="23.45" customHeight="1" x14ac:dyDescent="0.2">
      <c r="B39" s="19" t="s">
        <v>89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2:18" s="2" customFormat="1" ht="21" customHeight="1" x14ac:dyDescent="0.2">
      <c r="B40" s="12" t="s">
        <v>58</v>
      </c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2"/>
      <c r="N40" s="13"/>
      <c r="O40" s="13"/>
      <c r="P40" s="13"/>
      <c r="Q40" s="13"/>
      <c r="R40" s="13"/>
    </row>
    <row r="41" spans="2:18" s="2" customForma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2"/>
      <c r="N41" s="13"/>
      <c r="O41" s="13"/>
      <c r="P41" s="13"/>
      <c r="Q41" s="13"/>
      <c r="R41" s="13"/>
    </row>
    <row r="42" spans="2:18" s="2" customForma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2"/>
      <c r="N42" s="13"/>
      <c r="O42" s="13"/>
      <c r="P42" s="13"/>
      <c r="Q42" s="13"/>
      <c r="R42" s="13"/>
    </row>
    <row r="43" spans="2:18" s="2" customFormat="1" x14ac:dyDescent="0.2">
      <c r="C43" s="12"/>
      <c r="D43" s="4"/>
      <c r="E43" s="12"/>
      <c r="F43" s="4"/>
      <c r="G43" s="4"/>
      <c r="H43" s="4"/>
      <c r="I43" s="4"/>
      <c r="J43" s="4"/>
      <c r="K43" s="4"/>
      <c r="L43" s="4"/>
      <c r="M43" s="4"/>
      <c r="N43" s="15"/>
      <c r="O43" s="15"/>
      <c r="P43" s="15"/>
      <c r="Q43" s="15"/>
      <c r="R43" s="15"/>
    </row>
    <row r="44" spans="2:18" x14ac:dyDescent="0.2">
      <c r="K44" s="16"/>
      <c r="L44" s="16"/>
      <c r="M44" s="16"/>
      <c r="N44" s="16"/>
      <c r="O44" s="16"/>
      <c r="P44" s="16"/>
      <c r="Q44" s="16"/>
      <c r="R44" s="16"/>
    </row>
    <row r="45" spans="2:18" x14ac:dyDescent="0.2">
      <c r="K45" s="16"/>
      <c r="L45" s="16"/>
      <c r="M45" s="16"/>
      <c r="N45" s="16"/>
      <c r="O45" s="16"/>
      <c r="P45" s="16"/>
      <c r="Q45" s="16"/>
      <c r="R45" s="16"/>
    </row>
    <row r="46" spans="2:18" x14ac:dyDescent="0.2">
      <c r="K46" s="16"/>
      <c r="L46" s="16"/>
      <c r="M46" s="16"/>
      <c r="N46" s="16"/>
      <c r="O46" s="16"/>
      <c r="P46" s="16"/>
      <c r="Q46" s="16"/>
      <c r="R46" s="16"/>
    </row>
    <row r="47" spans="2:18" x14ac:dyDescent="0.2">
      <c r="K47" s="16"/>
      <c r="L47" s="16"/>
      <c r="M47" s="16"/>
      <c r="N47" s="16"/>
      <c r="O47" s="16"/>
      <c r="P47" s="16"/>
      <c r="Q47" s="16"/>
      <c r="R47" s="16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</sheetData>
  <mergeCells count="20">
    <mergeCell ref="B35:G35"/>
    <mergeCell ref="B38:R38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2023-02-28T13:36:37Z</cp:lastPrinted>
  <dcterms:created xsi:type="dcterms:W3CDTF">2006-07-11T17:39:34Z</dcterms:created>
  <dcterms:modified xsi:type="dcterms:W3CDTF">2024-01-25T21:09:51Z</dcterms:modified>
</cp:coreProperties>
</file>