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429929EF-43D5-48DE-8832-4E847D90C0A7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L10" i="2"/>
  <c r="L9" i="2"/>
  <c r="L12" i="2"/>
  <c r="S12" i="2" s="1"/>
  <c r="M13" i="2"/>
  <c r="N13" i="2"/>
  <c r="O13" i="2"/>
  <c r="P13" i="2"/>
  <c r="Q13" i="2"/>
  <c r="R13" i="2"/>
  <c r="S9" i="2"/>
  <c r="L13" i="2" l="1"/>
  <c r="S10" i="2"/>
  <c r="S13" i="2" s="1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<sst xmlns="http://schemas.openxmlformats.org/spreadsheetml/2006/main" count="49" uniqueCount="41">
  <si>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</si>
  <si>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</si>
  <si>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</si>
  <si>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</si>
  <si>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</si>
  <si>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</si>
  <si>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</si>
  <si>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</si>
  <si>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</si>
  <si>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</si>
  <si>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</si>
  <si>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</si>
  <si>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</si>
  <si>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</si>
  <si>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</si>
  <si>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</si>
  <si>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</si>
  <si>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</si>
  <si>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</si>
  <si>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</si>
  <si>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</si>
  <si>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</si>
  <si>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</si>
  <si>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</si>
  <si>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</si>
  <si>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</si>
  <si>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</si>
  <si>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</si>
  <si>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</si>
  <si>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</si>
  <si>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</si>
  <si>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</si>
  <si>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</si>
  <si>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</si>
  <si>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</si>
  <si>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</si>
  <si>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</si>
  <si>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Mes de Septiembre 2023</t>
  </si>
  <si>
    <t>Melody Olivier Bueno</t>
  </si>
  <si>
    <t xml:space="preserve">Tecnico en Compras 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</si>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</sst>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A2" sqref="A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37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45291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45291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38</v>
      </c>
      <c r="C11" s="7" t="s">
        <v>17</v>
      </c>
      <c r="D11" s="18" t="s">
        <v>39</v>
      </c>
      <c r="E11" s="7" t="s">
        <v>40</v>
      </c>
      <c r="F11" s="6" t="s">
        <v>18</v>
      </c>
      <c r="G11" s="7" t="s">
        <v>6</v>
      </c>
      <c r="H11" s="16">
        <v>45173</v>
      </c>
      <c r="I11" s="16">
        <v>45291</v>
      </c>
      <c r="J11" s="8">
        <v>40000</v>
      </c>
      <c r="K11" s="9">
        <v>26</v>
      </c>
      <c r="L11" s="8">
        <v>34666.67</v>
      </c>
      <c r="M11" s="10">
        <v>0</v>
      </c>
      <c r="N11" s="10">
        <v>1053.8699999999999</v>
      </c>
      <c r="O11" s="10">
        <v>0</v>
      </c>
      <c r="P11" s="10">
        <v>994.93</v>
      </c>
      <c r="Q11" s="10">
        <v>0</v>
      </c>
      <c r="R11" s="10">
        <v>0</v>
      </c>
      <c r="S11" s="10">
        <v>32617.87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45291</v>
      </c>
      <c r="J12" s="8">
        <v>70000</v>
      </c>
      <c r="K12" s="9">
        <v>30</v>
      </c>
      <c r="L12" s="8">
        <f>(J12/30)*K12</f>
        <v>70000</v>
      </c>
      <c r="M12" s="10">
        <v>5368.48</v>
      </c>
      <c r="N12" s="10">
        <v>2128</v>
      </c>
      <c r="O12" s="10">
        <v>0</v>
      </c>
      <c r="P12" s="10">
        <v>2009</v>
      </c>
      <c r="Q12" s="10">
        <v>0</v>
      </c>
      <c r="R12" s="10">
        <v>0</v>
      </c>
      <c r="S12" s="10">
        <f>L12-(M12+N12+O12+P12+Q12-R12)</f>
        <v>60494.520000000004</v>
      </c>
    </row>
    <row r="13" spans="2:28" s="1" customFormat="1" x14ac:dyDescent="0.2">
      <c r="B13" s="33" t="s">
        <v>0</v>
      </c>
      <c r="C13" s="34"/>
      <c r="D13" s="34"/>
      <c r="E13" s="34"/>
      <c r="F13" s="34"/>
      <c r="G13" s="34"/>
      <c r="H13" s="34"/>
      <c r="I13" s="21"/>
      <c r="J13" s="19">
        <f>SUM(J9:J12)</f>
        <v>250000</v>
      </c>
      <c r="K13" s="19"/>
      <c r="L13" s="19">
        <f t="shared" ref="L13:R13" si="0">SUM(L9:L12)</f>
        <v>244666.66999999998</v>
      </c>
      <c r="M13" s="19">
        <f t="shared" si="0"/>
        <v>10487.98</v>
      </c>
      <c r="N13" s="19">
        <f t="shared" si="0"/>
        <v>7437.87</v>
      </c>
      <c r="O13" s="19">
        <f t="shared" si="0"/>
        <v>0</v>
      </c>
      <c r="P13" s="19">
        <f t="shared" si="0"/>
        <v>7021.93</v>
      </c>
      <c r="Q13" s="19">
        <f t="shared" si="0"/>
        <v>0</v>
      </c>
      <c r="R13" s="19">
        <f t="shared" si="0"/>
        <v>0</v>
      </c>
      <c r="S13" s="19">
        <f>SUM(S9:S12)</f>
        <v>219718.89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28" s="1" customFormat="1" ht="33.75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1" customFormat="1" ht="24.6" customHeight="1" x14ac:dyDescent="0.2">
      <c r="B17" s="22" t="s">
        <v>35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N7:P7"/>
    <mergeCell ref="Q7:Q8"/>
    <mergeCell ref="B13:H13"/>
    <mergeCell ref="J7:J8"/>
    <mergeCell ref="K7:K8"/>
    <mergeCell ref="L7:L8"/>
    <mergeCell ref="M7:M8"/>
    <mergeCell ref="I7:I8"/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2023-10-16T18:47:41Z</dcterms:modified>
</cp:coreProperties>
</file>