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20D3CE23-8DC2-4A73-899A-7ED82F6D8394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3" l="1"/>
  <c r="H36" i="3" l="1"/>
  <c r="Q13" i="3"/>
  <c r="R13" i="3" s="1"/>
  <c r="J13" i="3"/>
  <c r="Q34" i="3" l="1"/>
  <c r="J34" i="3"/>
  <c r="Q35" i="3"/>
  <c r="P36" i="3"/>
  <c r="N36" i="3"/>
  <c r="M36" i="3"/>
  <c r="L36" i="3"/>
  <c r="J35" i="3"/>
  <c r="K36" i="3"/>
  <c r="J31" i="3"/>
  <c r="R34" i="3" l="1"/>
  <c r="R35" i="3"/>
  <c r="Q31" i="3"/>
  <c r="R31" i="3" s="1"/>
  <c r="Q26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Q25" i="3"/>
  <c r="J26" i="3"/>
  <c r="J27" i="3"/>
  <c r="Q27" i="3"/>
  <c r="J28" i="3"/>
  <c r="Q28" i="3"/>
  <c r="J29" i="3"/>
  <c r="Q29" i="3"/>
  <c r="J30" i="3"/>
  <c r="Q30" i="3"/>
  <c r="J33" i="3"/>
  <c r="Q33" i="3"/>
  <c r="Q36" i="3" l="1"/>
  <c r="J36" i="3"/>
  <c r="R26" i="3"/>
  <c r="R18" i="3"/>
  <c r="R9" i="3"/>
  <c r="R8" i="3"/>
  <c r="R24" i="3"/>
  <c r="R17" i="3"/>
  <c r="R19" i="3"/>
  <c r="R11" i="3"/>
  <c r="R15" i="3"/>
  <c r="R28" i="3"/>
  <c r="R21" i="3"/>
  <c r="R27" i="3"/>
  <c r="R10" i="3"/>
  <c r="R30" i="3"/>
  <c r="R32" i="3"/>
  <c r="R16" i="3"/>
  <c r="R22" i="3"/>
  <c r="R7" i="3"/>
  <c r="R29" i="3"/>
  <c r="R25" i="3"/>
  <c r="R14" i="3"/>
  <c r="R20" i="3"/>
  <c r="R23" i="3"/>
  <c r="R33" i="3"/>
  <c r="R12" i="3"/>
  <c r="R36" i="3" l="1"/>
</calcChain>
</file>

<file path=xl/sharedStrings.xml><?xml version="1.0" encoding="utf-8"?>
<sst xmlns="http://schemas.openxmlformats.org/spreadsheetml/2006/main" count="198" uniqueCount="95">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</sst>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1"/>
  <sheetViews>
    <sheetView tabSelected="1" zoomScale="70" zoomScaleNormal="70" zoomScaleSheetLayoutView="20" zoomScalePageLayoutView="50" workbookViewId="0">
      <selection sqref="A1:R43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94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18</v>
      </c>
      <c r="C5" s="35" t="s">
        <v>19</v>
      </c>
      <c r="D5" s="35" t="s">
        <v>20</v>
      </c>
      <c r="E5" s="37" t="s">
        <v>21</v>
      </c>
      <c r="F5" s="35" t="s">
        <v>22</v>
      </c>
      <c r="G5" s="35" t="s">
        <v>53</v>
      </c>
      <c r="H5" s="25" t="s">
        <v>23</v>
      </c>
      <c r="I5" s="25" t="s">
        <v>24</v>
      </c>
      <c r="J5" s="25" t="s">
        <v>25</v>
      </c>
      <c r="K5" s="25" t="s">
        <v>8</v>
      </c>
      <c r="L5" s="27" t="s">
        <v>26</v>
      </c>
      <c r="M5" s="28"/>
      <c r="N5" s="29"/>
      <c r="O5" s="30" t="s">
        <v>14</v>
      </c>
      <c r="P5" s="25" t="s">
        <v>9</v>
      </c>
      <c r="Q5" s="32" t="s">
        <v>56</v>
      </c>
      <c r="R5" s="25" t="s">
        <v>27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28</v>
      </c>
      <c r="M6" s="4" t="s">
        <v>29</v>
      </c>
      <c r="N6" s="4" t="s">
        <v>30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63</v>
      </c>
      <c r="C7" s="6" t="s">
        <v>31</v>
      </c>
      <c r="D7" s="5" t="s">
        <v>80</v>
      </c>
      <c r="E7" s="6" t="s">
        <v>34</v>
      </c>
      <c r="F7" s="5" t="s">
        <v>38</v>
      </c>
      <c r="G7" s="5" t="s">
        <v>47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58</v>
      </c>
      <c r="C8" s="6" t="s">
        <v>33</v>
      </c>
      <c r="D8" s="5" t="s">
        <v>2</v>
      </c>
      <c r="E8" s="6" t="s">
        <v>34</v>
      </c>
      <c r="F8" s="5" t="s">
        <v>38</v>
      </c>
      <c r="G8" s="5" t="s">
        <v>47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5" si="1">K8+L8+M8+N8+O8+P8</f>
        <v>47325.240000000005</v>
      </c>
      <c r="R8" s="9">
        <f t="shared" ref="R8:R35" si="2">J8-Q8</f>
        <v>152674.76</v>
      </c>
    </row>
    <row r="9" spans="2:21" s="1" customFormat="1" ht="22.5" customHeight="1" x14ac:dyDescent="0.2">
      <c r="B9" s="5" t="s">
        <v>78</v>
      </c>
      <c r="C9" s="6" t="s">
        <v>33</v>
      </c>
      <c r="D9" s="5" t="s">
        <v>2</v>
      </c>
      <c r="E9" s="6" t="s">
        <v>34</v>
      </c>
      <c r="F9" s="5" t="s">
        <v>38</v>
      </c>
      <c r="G9" s="5" t="s">
        <v>47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79</v>
      </c>
      <c r="C10" s="6" t="s">
        <v>31</v>
      </c>
      <c r="D10" s="5" t="s">
        <v>1</v>
      </c>
      <c r="E10" s="6" t="s">
        <v>34</v>
      </c>
      <c r="F10" s="5" t="s">
        <v>38</v>
      </c>
      <c r="G10" s="5" t="s">
        <v>47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81</v>
      </c>
      <c r="C11" s="6" t="s">
        <v>33</v>
      </c>
      <c r="D11" s="5" t="s">
        <v>2</v>
      </c>
      <c r="E11" s="6" t="s">
        <v>34</v>
      </c>
      <c r="F11" s="5" t="s">
        <v>38</v>
      </c>
      <c r="G11" s="5" t="s">
        <v>47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64</v>
      </c>
      <c r="C12" s="6" t="s">
        <v>33</v>
      </c>
      <c r="D12" s="5" t="s">
        <v>35</v>
      </c>
      <c r="E12" s="6" t="s">
        <v>34</v>
      </c>
      <c r="F12" s="5" t="s">
        <v>41</v>
      </c>
      <c r="G12" s="5" t="s">
        <v>48</v>
      </c>
      <c r="H12" s="7">
        <v>200000</v>
      </c>
      <c r="I12" s="8">
        <v>30</v>
      </c>
      <c r="J12" s="7">
        <f t="shared" ref="J12:J34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90</v>
      </c>
      <c r="C13" s="6" t="s">
        <v>33</v>
      </c>
      <c r="D13" s="5" t="s">
        <v>91</v>
      </c>
      <c r="E13" s="6" t="s">
        <v>92</v>
      </c>
      <c r="F13" s="5" t="s">
        <v>93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65</v>
      </c>
      <c r="C14" s="6" t="s">
        <v>31</v>
      </c>
      <c r="D14" s="5" t="s">
        <v>39</v>
      </c>
      <c r="E14" s="6" t="s">
        <v>34</v>
      </c>
      <c r="F14" s="5" t="s">
        <v>40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59</v>
      </c>
      <c r="C15" s="6" t="s">
        <v>33</v>
      </c>
      <c r="D15" s="5" t="s">
        <v>3</v>
      </c>
      <c r="E15" s="6" t="s">
        <v>50</v>
      </c>
      <c r="F15" s="5" t="s">
        <v>11</v>
      </c>
      <c r="G15" s="5" t="s">
        <v>48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60</v>
      </c>
      <c r="C16" s="6" t="s">
        <v>33</v>
      </c>
      <c r="D16" s="5" t="s">
        <v>10</v>
      </c>
      <c r="E16" s="6" t="s">
        <v>50</v>
      </c>
      <c r="F16" s="5" t="s">
        <v>43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61</v>
      </c>
      <c r="C17" s="6" t="s">
        <v>31</v>
      </c>
      <c r="D17" s="5" t="s">
        <v>3</v>
      </c>
      <c r="E17" s="6" t="s">
        <v>50</v>
      </c>
      <c r="F17" s="5" t="s">
        <v>11</v>
      </c>
      <c r="G17" s="5" t="s">
        <v>48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62</v>
      </c>
      <c r="C18" s="6" t="s">
        <v>31</v>
      </c>
      <c r="D18" s="5" t="s">
        <v>3</v>
      </c>
      <c r="E18" s="6" t="s">
        <v>50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73</v>
      </c>
      <c r="C19" s="6" t="s">
        <v>33</v>
      </c>
      <c r="D19" s="5" t="s">
        <v>12</v>
      </c>
      <c r="E19" s="6" t="s">
        <v>50</v>
      </c>
      <c r="F19" s="5" t="s">
        <v>13</v>
      </c>
      <c r="G19" s="5" t="s">
        <v>7</v>
      </c>
      <c r="H19" s="7">
        <v>65000</v>
      </c>
      <c r="I19" s="8">
        <v>30</v>
      </c>
      <c r="J19" s="7">
        <f t="shared" ref="J19" si="6">(H19/30)*I19</f>
        <v>64999.999999999993</v>
      </c>
      <c r="K19" s="9">
        <v>4427.58</v>
      </c>
      <c r="L19" s="9">
        <v>1976</v>
      </c>
      <c r="M19" s="9"/>
      <c r="N19" s="9">
        <v>1865.5</v>
      </c>
      <c r="O19" s="9"/>
      <c r="P19" s="9">
        <v>25</v>
      </c>
      <c r="Q19" s="9">
        <f t="shared" si="1"/>
        <v>8294.08</v>
      </c>
      <c r="R19" s="9">
        <f t="shared" si="2"/>
        <v>56705.919999999991</v>
      </c>
    </row>
    <row r="20" spans="2:18" s="1" customFormat="1" ht="22.5" customHeight="1" x14ac:dyDescent="0.2">
      <c r="B20" s="5" t="s">
        <v>66</v>
      </c>
      <c r="C20" s="6" t="s">
        <v>33</v>
      </c>
      <c r="D20" s="5" t="s">
        <v>15</v>
      </c>
      <c r="E20" s="6" t="s">
        <v>37</v>
      </c>
      <c r="F20" s="5" t="s">
        <v>42</v>
      </c>
      <c r="G20" s="5" t="s">
        <v>7</v>
      </c>
      <c r="H20" s="7">
        <v>50000</v>
      </c>
      <c r="I20" s="8">
        <v>30</v>
      </c>
      <c r="J20" s="7">
        <f>(H20/30)*I20</f>
        <v>50000</v>
      </c>
      <c r="K20" s="9">
        <v>1854</v>
      </c>
      <c r="L20" s="9">
        <v>1520</v>
      </c>
      <c r="M20" s="9"/>
      <c r="N20" s="9">
        <v>1435</v>
      </c>
      <c r="O20" s="9"/>
      <c r="P20" s="9">
        <v>25</v>
      </c>
      <c r="Q20" s="9">
        <f t="shared" si="1"/>
        <v>4834</v>
      </c>
      <c r="R20" s="9">
        <f t="shared" si="2"/>
        <v>45166</v>
      </c>
    </row>
    <row r="21" spans="2:18" s="1" customFormat="1" ht="22.5" customHeight="1" x14ac:dyDescent="0.2">
      <c r="B21" s="5" t="s">
        <v>67</v>
      </c>
      <c r="C21" s="6" t="s">
        <v>31</v>
      </c>
      <c r="D21" s="5" t="s">
        <v>57</v>
      </c>
      <c r="E21" s="6" t="s">
        <v>32</v>
      </c>
      <c r="F21" s="5" t="s">
        <v>42</v>
      </c>
      <c r="G21" s="5" t="s">
        <v>48</v>
      </c>
      <c r="H21" s="7">
        <v>40000</v>
      </c>
      <c r="I21" s="8">
        <v>30</v>
      </c>
      <c r="J21" s="7">
        <f t="shared" ref="J21" si="7">(H21/30)*I21</f>
        <v>40000</v>
      </c>
      <c r="K21" s="9">
        <v>442.65</v>
      </c>
      <c r="L21" s="9">
        <v>1216</v>
      </c>
      <c r="M21" s="9"/>
      <c r="N21" s="9">
        <v>1148</v>
      </c>
      <c r="O21" s="9">
        <v>8048.62</v>
      </c>
      <c r="P21" s="9">
        <v>25</v>
      </c>
      <c r="Q21" s="9">
        <f t="shared" si="1"/>
        <v>10880.27</v>
      </c>
      <c r="R21" s="9">
        <f t="shared" si="2"/>
        <v>29119.73</v>
      </c>
    </row>
    <row r="22" spans="2:18" s="1" customFormat="1" ht="22.35" customHeight="1" x14ac:dyDescent="0.2">
      <c r="B22" s="5" t="s">
        <v>74</v>
      </c>
      <c r="C22" s="6" t="s">
        <v>33</v>
      </c>
      <c r="D22" s="5" t="s">
        <v>45</v>
      </c>
      <c r="E22" s="6" t="s">
        <v>32</v>
      </c>
      <c r="F22" s="5" t="s">
        <v>42</v>
      </c>
      <c r="G22" s="5" t="s">
        <v>7</v>
      </c>
      <c r="H22" s="7">
        <v>40000</v>
      </c>
      <c r="I22" s="8">
        <v>30</v>
      </c>
      <c r="J22" s="7">
        <f>(H22/30)*I22</f>
        <v>40000</v>
      </c>
      <c r="K22" s="9">
        <v>442.65</v>
      </c>
      <c r="L22" s="9">
        <v>1216</v>
      </c>
      <c r="M22" s="9"/>
      <c r="N22" s="9">
        <v>1148</v>
      </c>
      <c r="O22" s="9"/>
      <c r="P22" s="9">
        <v>25</v>
      </c>
      <c r="Q22" s="9">
        <f t="shared" si="1"/>
        <v>2831.65</v>
      </c>
      <c r="R22" s="9">
        <f t="shared" si="2"/>
        <v>37168.35</v>
      </c>
    </row>
    <row r="23" spans="2:18" s="1" customFormat="1" ht="22.35" customHeight="1" x14ac:dyDescent="0.2">
      <c r="B23" s="5" t="s">
        <v>72</v>
      </c>
      <c r="C23" s="6" t="s">
        <v>33</v>
      </c>
      <c r="D23" s="5" t="s">
        <v>71</v>
      </c>
      <c r="E23" s="6" t="s">
        <v>32</v>
      </c>
      <c r="F23" s="5" t="s">
        <v>70</v>
      </c>
      <c r="G23" s="5" t="s">
        <v>49</v>
      </c>
      <c r="H23" s="7">
        <v>80000</v>
      </c>
      <c r="I23" s="8">
        <v>30</v>
      </c>
      <c r="J23" s="7">
        <f t="shared" ref="J23:J24" si="8">(H23/30)*I23</f>
        <v>80000</v>
      </c>
      <c r="K23" s="9">
        <v>7400.87</v>
      </c>
      <c r="L23" s="9">
        <v>2432</v>
      </c>
      <c r="M23" s="9"/>
      <c r="N23" s="9">
        <v>2296</v>
      </c>
      <c r="O23" s="9"/>
      <c r="P23" s="9">
        <v>25</v>
      </c>
      <c r="Q23" s="9">
        <f t="shared" ref="Q23" si="9">K23+L23+M23+N23+O23+P23</f>
        <v>12153.869999999999</v>
      </c>
      <c r="R23" s="9">
        <f t="shared" ref="R23" si="10">J23-Q23</f>
        <v>67846.13</v>
      </c>
    </row>
    <row r="24" spans="2:18" s="1" customFormat="1" ht="22.35" customHeight="1" x14ac:dyDescent="0.2">
      <c r="B24" s="5" t="s">
        <v>83</v>
      </c>
      <c r="C24" s="6" t="s">
        <v>33</v>
      </c>
      <c r="D24" s="5" t="s">
        <v>84</v>
      </c>
      <c r="E24" s="6" t="s">
        <v>32</v>
      </c>
      <c r="F24" s="5" t="s">
        <v>70</v>
      </c>
      <c r="G24" s="5" t="s">
        <v>49</v>
      </c>
      <c r="H24" s="7">
        <v>70000</v>
      </c>
      <c r="I24" s="8">
        <v>30</v>
      </c>
      <c r="J24" s="7">
        <f t="shared" si="8"/>
        <v>70000</v>
      </c>
      <c r="K24" s="9">
        <v>5368.48</v>
      </c>
      <c r="L24" s="9">
        <v>2128</v>
      </c>
      <c r="M24" s="9"/>
      <c r="N24" s="9">
        <v>2009</v>
      </c>
      <c r="O24" s="9"/>
      <c r="P24" s="9">
        <v>25</v>
      </c>
      <c r="Q24" s="9">
        <f t="shared" ref="Q24:Q25" si="11">K24+L24+M24+N24+O24+P24</f>
        <v>9530.48</v>
      </c>
      <c r="R24" s="9">
        <f t="shared" ref="R24:R25" si="12">J24-Q24</f>
        <v>60469.520000000004</v>
      </c>
    </row>
    <row r="25" spans="2:18" s="1" customFormat="1" ht="22.5" customHeight="1" x14ac:dyDescent="0.2">
      <c r="B25" s="5" t="s">
        <v>51</v>
      </c>
      <c r="C25" s="6" t="s">
        <v>33</v>
      </c>
      <c r="D25" s="5" t="s">
        <v>45</v>
      </c>
      <c r="E25" s="6" t="s">
        <v>32</v>
      </c>
      <c r="F25" s="5" t="s">
        <v>41</v>
      </c>
      <c r="G25" s="5" t="s">
        <v>49</v>
      </c>
      <c r="H25" s="7">
        <v>55000</v>
      </c>
      <c r="I25" s="8">
        <v>30</v>
      </c>
      <c r="J25" s="7">
        <f>(H25/30)*I25</f>
        <v>55000</v>
      </c>
      <c r="K25" s="9">
        <v>2559.6799999999998</v>
      </c>
      <c r="L25" s="9">
        <v>1672</v>
      </c>
      <c r="M25" s="9"/>
      <c r="N25" s="9">
        <v>1578.5</v>
      </c>
      <c r="O25" s="9"/>
      <c r="P25" s="9">
        <v>25</v>
      </c>
      <c r="Q25" s="9">
        <f t="shared" si="11"/>
        <v>5835.18</v>
      </c>
      <c r="R25" s="9">
        <f t="shared" si="12"/>
        <v>49164.82</v>
      </c>
    </row>
    <row r="26" spans="2:18" s="1" customFormat="1" ht="22.5" customHeight="1" x14ac:dyDescent="0.2">
      <c r="B26" s="5" t="s">
        <v>77</v>
      </c>
      <c r="C26" s="6" t="s">
        <v>33</v>
      </c>
      <c r="D26" s="5" t="s">
        <v>46</v>
      </c>
      <c r="E26" s="6" t="s">
        <v>32</v>
      </c>
      <c r="F26" s="5" t="s">
        <v>42</v>
      </c>
      <c r="G26" s="5" t="s">
        <v>54</v>
      </c>
      <c r="H26" s="7">
        <v>40000</v>
      </c>
      <c r="I26" s="8">
        <v>30</v>
      </c>
      <c r="J26" s="7">
        <f t="shared" ref="J26" si="13">(H26/30)*I26</f>
        <v>40000</v>
      </c>
      <c r="K26" s="9">
        <v>442.65</v>
      </c>
      <c r="L26" s="9">
        <v>1216</v>
      </c>
      <c r="M26" s="9"/>
      <c r="N26" s="9">
        <v>1148</v>
      </c>
      <c r="O26" s="9"/>
      <c r="P26" s="9">
        <v>25</v>
      </c>
      <c r="Q26" s="9">
        <f>K26+L26+M26+N26+O26+P26</f>
        <v>2831.65</v>
      </c>
      <c r="R26" s="9">
        <f t="shared" ref="R26" si="14">J26-Q26</f>
        <v>37168.35</v>
      </c>
    </row>
    <row r="27" spans="2:18" s="1" customFormat="1" ht="22.5" customHeight="1" x14ac:dyDescent="0.2">
      <c r="B27" s="5" t="s">
        <v>68</v>
      </c>
      <c r="C27" s="6" t="s">
        <v>31</v>
      </c>
      <c r="D27" s="5" t="s">
        <v>6</v>
      </c>
      <c r="E27" s="6" t="s">
        <v>36</v>
      </c>
      <c r="F27" s="5" t="s">
        <v>44</v>
      </c>
      <c r="G27" s="5" t="s">
        <v>54</v>
      </c>
      <c r="H27" s="7">
        <v>25000</v>
      </c>
      <c r="I27" s="8">
        <v>30</v>
      </c>
      <c r="J27" s="7">
        <f t="shared" si="3"/>
        <v>25000</v>
      </c>
      <c r="K27" s="9">
        <v>0</v>
      </c>
      <c r="L27" s="9">
        <v>760</v>
      </c>
      <c r="M27" s="9"/>
      <c r="N27" s="9">
        <v>717.5</v>
      </c>
      <c r="O27" s="9">
        <v>4808.76</v>
      </c>
      <c r="P27" s="9">
        <v>25</v>
      </c>
      <c r="Q27" s="9">
        <f t="shared" si="1"/>
        <v>6311.26</v>
      </c>
      <c r="R27" s="9">
        <f t="shared" si="2"/>
        <v>18688.739999999998</v>
      </c>
    </row>
    <row r="28" spans="2:18" s="1" customFormat="1" ht="22.5" customHeight="1" x14ac:dyDescent="0.2">
      <c r="B28" s="5" t="s">
        <v>75</v>
      </c>
      <c r="C28" s="6" t="s">
        <v>33</v>
      </c>
      <c r="D28" s="5" t="s">
        <v>4</v>
      </c>
      <c r="E28" s="6" t="s">
        <v>36</v>
      </c>
      <c r="F28" s="5" t="s">
        <v>44</v>
      </c>
      <c r="G28" s="5" t="s">
        <v>54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/>
      <c r="P28" s="9">
        <v>25</v>
      </c>
      <c r="Q28" s="9">
        <f t="shared" si="1"/>
        <v>1266.0999999999999</v>
      </c>
      <c r="R28" s="9">
        <f t="shared" si="2"/>
        <v>19733.900000000001</v>
      </c>
    </row>
    <row r="29" spans="2:18" s="1" customFormat="1" ht="22.5" customHeight="1" x14ac:dyDescent="0.2">
      <c r="B29" s="5" t="s">
        <v>69</v>
      </c>
      <c r="C29" s="6" t="s">
        <v>33</v>
      </c>
      <c r="D29" s="5" t="s">
        <v>4</v>
      </c>
      <c r="E29" s="6" t="s">
        <v>36</v>
      </c>
      <c r="F29" s="5" t="s">
        <v>44</v>
      </c>
      <c r="G29" s="5" t="s">
        <v>54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125</v>
      </c>
      <c r="Q29" s="9">
        <f t="shared" si="1"/>
        <v>2366.1</v>
      </c>
      <c r="R29" s="9">
        <f t="shared" si="2"/>
        <v>18633.900000000001</v>
      </c>
    </row>
    <row r="30" spans="2:18" s="1" customFormat="1" ht="38.25" customHeight="1" x14ac:dyDescent="0.2">
      <c r="B30" s="5" t="s">
        <v>76</v>
      </c>
      <c r="C30" s="6" t="s">
        <v>33</v>
      </c>
      <c r="D30" s="5" t="s">
        <v>4</v>
      </c>
      <c r="E30" s="6" t="s">
        <v>36</v>
      </c>
      <c r="F30" s="5" t="s">
        <v>44</v>
      </c>
      <c r="G30" s="5" t="s">
        <v>54</v>
      </c>
      <c r="H30" s="7">
        <v>21000</v>
      </c>
      <c r="I30" s="8">
        <v>30</v>
      </c>
      <c r="J30" s="7">
        <f t="shared" si="3"/>
        <v>21000</v>
      </c>
      <c r="K30" s="9">
        <v>0</v>
      </c>
      <c r="L30" s="9">
        <v>638.4</v>
      </c>
      <c r="M30" s="9"/>
      <c r="N30" s="9">
        <v>602.70000000000005</v>
      </c>
      <c r="O30" s="9">
        <v>1000</v>
      </c>
      <c r="P30" s="9">
        <v>25</v>
      </c>
      <c r="Q30" s="9">
        <f t="shared" si="1"/>
        <v>2266.1</v>
      </c>
      <c r="R30" s="9">
        <f t="shared" si="2"/>
        <v>18733.900000000001</v>
      </c>
    </row>
    <row r="31" spans="2:18" s="1" customFormat="1" ht="22.5" customHeight="1" x14ac:dyDescent="0.2">
      <c r="B31" s="5" t="s">
        <v>87</v>
      </c>
      <c r="C31" s="6" t="s">
        <v>31</v>
      </c>
      <c r="D31" s="5" t="s">
        <v>5</v>
      </c>
      <c r="E31" s="6" t="s">
        <v>85</v>
      </c>
      <c r="F31" s="5" t="s">
        <v>44</v>
      </c>
      <c r="G31" s="5" t="s">
        <v>54</v>
      </c>
      <c r="H31" s="7">
        <v>25000</v>
      </c>
      <c r="I31" s="8">
        <v>30</v>
      </c>
      <c r="J31" s="7">
        <f t="shared" ref="J31:J32" si="15">(H31/30)*I31</f>
        <v>25000</v>
      </c>
      <c r="K31" s="9">
        <v>0</v>
      </c>
      <c r="L31" s="9">
        <v>760</v>
      </c>
      <c r="M31" s="9"/>
      <c r="N31" s="9">
        <v>717.5</v>
      </c>
      <c r="O31" s="9"/>
      <c r="P31" s="9">
        <v>25</v>
      </c>
      <c r="Q31" s="9">
        <f>K31+L31+M31+N31+O31+P31</f>
        <v>1502.5</v>
      </c>
      <c r="R31" s="9">
        <f t="shared" si="2"/>
        <v>23497.5</v>
      </c>
    </row>
    <row r="32" spans="2:18" s="1" customFormat="1" ht="22.5" customHeight="1" x14ac:dyDescent="0.2">
      <c r="B32" s="5" t="s">
        <v>16</v>
      </c>
      <c r="C32" s="6" t="s">
        <v>31</v>
      </c>
      <c r="D32" s="5" t="s">
        <v>5</v>
      </c>
      <c r="E32" s="6" t="s">
        <v>36</v>
      </c>
      <c r="F32" s="5" t="s">
        <v>44</v>
      </c>
      <c r="G32" s="5" t="s">
        <v>54</v>
      </c>
      <c r="H32" s="7">
        <v>25000</v>
      </c>
      <c r="I32" s="8">
        <v>30</v>
      </c>
      <c r="J32" s="7">
        <f t="shared" si="15"/>
        <v>25000</v>
      </c>
      <c r="K32" s="9">
        <v>0</v>
      </c>
      <c r="L32" s="9">
        <v>760</v>
      </c>
      <c r="M32" s="9"/>
      <c r="N32" s="9">
        <v>717.5</v>
      </c>
      <c r="O32" s="9">
        <v>2000</v>
      </c>
      <c r="P32" s="9">
        <v>25</v>
      </c>
      <c r="Q32" s="9">
        <f t="shared" ref="Q32" si="16">K32+L32+M32+N32+O32+P32</f>
        <v>3502.5</v>
      </c>
      <c r="R32" s="9">
        <f>J32-Q32</f>
        <v>21497.5</v>
      </c>
    </row>
    <row r="33" spans="2:18" s="1" customFormat="1" ht="22.5" customHeight="1" x14ac:dyDescent="0.2">
      <c r="B33" s="5" t="s">
        <v>82</v>
      </c>
      <c r="C33" s="6" t="s">
        <v>31</v>
      </c>
      <c r="D33" s="5" t="s">
        <v>5</v>
      </c>
      <c r="E33" s="6" t="s">
        <v>36</v>
      </c>
      <c r="F33" s="5" t="s">
        <v>44</v>
      </c>
      <c r="G33" s="5" t="s">
        <v>54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3543.14</v>
      </c>
      <c r="P33" s="9">
        <v>25</v>
      </c>
      <c r="Q33" s="9">
        <f t="shared" si="1"/>
        <v>5045.6399999999994</v>
      </c>
      <c r="R33" s="9">
        <f t="shared" si="2"/>
        <v>19954.36</v>
      </c>
    </row>
    <row r="34" spans="2:18" s="1" customFormat="1" ht="22.5" customHeight="1" x14ac:dyDescent="0.2">
      <c r="B34" s="5" t="s">
        <v>89</v>
      </c>
      <c r="C34" s="6" t="s">
        <v>31</v>
      </c>
      <c r="D34" s="5" t="s">
        <v>5</v>
      </c>
      <c r="E34" s="6" t="s">
        <v>36</v>
      </c>
      <c r="F34" s="5" t="s">
        <v>44</v>
      </c>
      <c r="G34" s="5" t="s">
        <v>54</v>
      </c>
      <c r="H34" s="7">
        <v>25000</v>
      </c>
      <c r="I34" s="8">
        <v>30</v>
      </c>
      <c r="J34" s="7">
        <f t="shared" si="3"/>
        <v>25000</v>
      </c>
      <c r="K34" s="9">
        <v>0</v>
      </c>
      <c r="L34" s="9">
        <v>760</v>
      </c>
      <c r="M34" s="9"/>
      <c r="N34" s="9">
        <v>717.5</v>
      </c>
      <c r="O34" s="9">
        <v>4000</v>
      </c>
      <c r="P34" s="9">
        <v>25</v>
      </c>
      <c r="Q34" s="9">
        <f t="shared" si="1"/>
        <v>5502.5</v>
      </c>
      <c r="R34" s="9">
        <f t="shared" si="2"/>
        <v>19497.5</v>
      </c>
    </row>
    <row r="35" spans="2:18" s="1" customFormat="1" ht="22.5" customHeight="1" x14ac:dyDescent="0.2">
      <c r="B35" s="5" t="s">
        <v>88</v>
      </c>
      <c r="C35" s="6" t="s">
        <v>31</v>
      </c>
      <c r="D35" s="5" t="s">
        <v>5</v>
      </c>
      <c r="E35" s="6" t="s">
        <v>36</v>
      </c>
      <c r="F35" s="5" t="s">
        <v>44</v>
      </c>
      <c r="G35" s="5" t="s">
        <v>54</v>
      </c>
      <c r="H35" s="7">
        <v>25000</v>
      </c>
      <c r="I35" s="8">
        <v>30</v>
      </c>
      <c r="J35" s="7">
        <f>(H35/30)*I35</f>
        <v>25000</v>
      </c>
      <c r="K35" s="9">
        <v>0</v>
      </c>
      <c r="L35" s="9">
        <v>760</v>
      </c>
      <c r="M35" s="9"/>
      <c r="N35" s="9">
        <v>717.5</v>
      </c>
      <c r="O35" s="9"/>
      <c r="P35" s="9">
        <v>25</v>
      </c>
      <c r="Q35" s="9">
        <f t="shared" si="1"/>
        <v>1502.5</v>
      </c>
      <c r="R35" s="9">
        <f t="shared" si="2"/>
        <v>23497.5</v>
      </c>
    </row>
    <row r="36" spans="2:18" s="1" customFormat="1" x14ac:dyDescent="0.2">
      <c r="B36" s="21" t="s">
        <v>0</v>
      </c>
      <c r="C36" s="22"/>
      <c r="D36" s="22"/>
      <c r="E36" s="22"/>
      <c r="F36" s="22"/>
      <c r="G36" s="23"/>
      <c r="H36" s="16">
        <f>SUM(H7:H35)</f>
        <v>2458000</v>
      </c>
      <c r="I36" s="16"/>
      <c r="J36" s="16">
        <f t="shared" ref="J36:Q36" si="17">SUM(J7:J35)</f>
        <v>2458000</v>
      </c>
      <c r="K36" s="16">
        <f t="shared" si="17"/>
        <v>315256.27000000008</v>
      </c>
      <c r="L36" s="16">
        <f t="shared" si="17"/>
        <v>68830.16</v>
      </c>
      <c r="M36" s="16">
        <f t="shared" si="17"/>
        <v>0</v>
      </c>
      <c r="N36" s="16">
        <f t="shared" si="17"/>
        <v>70544.599999999991</v>
      </c>
      <c r="O36" s="16">
        <f t="shared" si="17"/>
        <v>27400.519999999997</v>
      </c>
      <c r="P36" s="16">
        <f t="shared" si="17"/>
        <v>825</v>
      </c>
      <c r="Q36" s="18">
        <f t="shared" si="17"/>
        <v>482856.55</v>
      </c>
      <c r="R36" s="16">
        <f>SUM(R7:R35)</f>
        <v>1975143.4499999995</v>
      </c>
    </row>
    <row r="37" spans="2:18" s="12" customFormat="1" ht="15.95" customHeight="1" x14ac:dyDescent="0.2"/>
    <row r="38" spans="2:18" s="1" customForma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0"/>
      <c r="N38" s="11"/>
      <c r="O38" s="11"/>
      <c r="P38" s="11"/>
      <c r="Q38" s="11"/>
      <c r="R38" s="11"/>
    </row>
    <row r="39" spans="2:18" s="1" customFormat="1" ht="33.75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2:18" s="1" customFormat="1" ht="23.45" customHeight="1" x14ac:dyDescent="0.2">
      <c r="B40" s="17" t="s">
        <v>86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s="1" customFormat="1" ht="21" customHeight="1" x14ac:dyDescent="0.2">
      <c r="B41" s="10" t="s">
        <v>55</v>
      </c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0"/>
      <c r="N43" s="11"/>
      <c r="O43" s="11"/>
      <c r="P43" s="11"/>
      <c r="Q43" s="11"/>
      <c r="R43" s="11"/>
    </row>
    <row r="44" spans="2:18" s="1" customFormat="1" x14ac:dyDescent="0.2">
      <c r="C44" s="10"/>
      <c r="D44" s="2"/>
      <c r="E44" s="10"/>
      <c r="F44" s="2"/>
      <c r="G44" s="2"/>
      <c r="H44" s="2"/>
      <c r="I44" s="2"/>
      <c r="J44" s="2"/>
      <c r="K44" s="2"/>
      <c r="L44" s="2"/>
      <c r="M44" s="2"/>
      <c r="N44" s="13"/>
      <c r="O44" s="13"/>
      <c r="P44" s="13"/>
      <c r="Q44" s="13"/>
      <c r="R44" s="13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  <row r="841" spans="11:18" x14ac:dyDescent="0.2">
      <c r="K841" s="14"/>
      <c r="L841" s="14"/>
      <c r="M841" s="14"/>
      <c r="N841" s="14"/>
      <c r="O841" s="14"/>
      <c r="P841" s="14"/>
      <c r="Q841" s="14"/>
      <c r="R841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6:G36"/>
    <mergeCell ref="B39:R39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2024-09-12T16:40:15Z</dcterms:modified>
</cp:coreProperties>
</file>