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32D9CF50-683A-4D50-9279-865C6D18136D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2" l="1"/>
  <c r="J13" i="2"/>
  <c r="L10" i="2"/>
  <c r="L9" i="2"/>
  <c r="S9" i="2" s="1"/>
  <c r="L12" i="2"/>
  <c r="S12" i="2" s="1"/>
  <c r="M13" i="2"/>
  <c r="N13" i="2"/>
  <c r="O13" i="2"/>
  <c r="P13" i="2"/>
  <c r="Q13" i="2"/>
  <c r="R13" i="2"/>
  <c r="L13" i="2" l="1"/>
  <c r="S10" i="2"/>
  <c r="S13" i="2" s="1"/>
</calcChain>
</file>

<file path=xl/sharedStrings.xml><?xml version="1.0" encoding="utf-8"?>
<sst xmlns="http://schemas.openxmlformats.org/spreadsheetml/2006/main" count="49" uniqueCount="42">
  <si>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</si>
  <si>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</si>
  <si>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</si>
  <si>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</si>
  <si>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</si>
  <si>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</si>
  <si>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</si>
  <si>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</si>
  <si>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</si>
  <si>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</si>
  <si>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</si>
  <si>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</si>
  <si>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</si>
  <si>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</si>
  <si>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</si>
  <si>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</si>
  <si>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</si>
  <si>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</si>
  <si>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</si>
  <si>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</si>
  <si>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</si>
  <si>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</si>
  <si>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</si>
  <si>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</si>
  <si>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</si>
  <si>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</si>
  <si>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</si>
  <si>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</si>
  <si>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</si>
  <si>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</si>
  <si>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</si>
  <si>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</si>
  <si>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</si>
  <si>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</si>
  <si>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</si>
  <si>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</si>
  <si>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</si>
  <si>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Mes de Agosto 2024</t>
  </si>
  <si>
    <t>Rciardo Then Encarnacion</t>
  </si>
  <si>
    <t>M</t>
  </si>
  <si>
    <t xml:space="preserve">Tecnico en Compras 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</si>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</sst>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sqref="A1:S20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  <c r="U1" s="2"/>
    </row>
    <row r="2" spans="2:28" s="1" customFormat="1" x14ac:dyDescent="0.3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4" t="s">
        <v>16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0"/>
      <c r="U4" s="20"/>
    </row>
    <row r="5" spans="2:28" s="1" customFormat="1" x14ac:dyDescent="0.3">
      <c r="B5" s="24" t="s">
        <v>37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5" t="s">
        <v>19</v>
      </c>
      <c r="C7" s="25" t="s">
        <v>20</v>
      </c>
      <c r="D7" s="25" t="s">
        <v>21</v>
      </c>
      <c r="E7" s="26" t="s">
        <v>22</v>
      </c>
      <c r="F7" s="25" t="s">
        <v>23</v>
      </c>
      <c r="G7" s="26" t="s">
        <v>25</v>
      </c>
      <c r="H7" s="30" t="s">
        <v>26</v>
      </c>
      <c r="I7" s="30" t="s">
        <v>36</v>
      </c>
      <c r="J7" s="27" t="s">
        <v>8</v>
      </c>
      <c r="K7" s="27" t="s">
        <v>9</v>
      </c>
      <c r="L7" s="27" t="s">
        <v>10</v>
      </c>
      <c r="M7" s="27" t="s">
        <v>1</v>
      </c>
      <c r="N7" s="32" t="s">
        <v>11</v>
      </c>
      <c r="O7" s="32"/>
      <c r="P7" s="32"/>
      <c r="Q7" s="32" t="s">
        <v>3</v>
      </c>
      <c r="R7" s="27" t="s">
        <v>2</v>
      </c>
      <c r="S7" s="27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5"/>
      <c r="C8" s="25"/>
      <c r="D8" s="25"/>
      <c r="E8" s="26"/>
      <c r="F8" s="25"/>
      <c r="G8" s="26"/>
      <c r="H8" s="31"/>
      <c r="I8" s="31"/>
      <c r="J8" s="27"/>
      <c r="K8" s="27"/>
      <c r="L8" s="27"/>
      <c r="M8" s="27"/>
      <c r="N8" s="5" t="s">
        <v>13</v>
      </c>
      <c r="O8" s="5" t="s">
        <v>14</v>
      </c>
      <c r="P8" s="5" t="s">
        <v>15</v>
      </c>
      <c r="Q8" s="32"/>
      <c r="R8" s="27"/>
      <c r="S8" s="27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17" t="s">
        <v>38</v>
      </c>
      <c r="C11" s="7" t="s">
        <v>39</v>
      </c>
      <c r="D11" s="18" t="s">
        <v>40</v>
      </c>
      <c r="E11" s="7" t="s">
        <v>41</v>
      </c>
      <c r="F11" s="6" t="s">
        <v>18</v>
      </c>
      <c r="G11" s="7" t="s">
        <v>6</v>
      </c>
      <c r="H11" s="16">
        <v>45505</v>
      </c>
      <c r="I11" s="16">
        <v>45657</v>
      </c>
      <c r="J11" s="8">
        <v>50000</v>
      </c>
      <c r="K11" s="9">
        <v>30</v>
      </c>
      <c r="L11" s="8">
        <v>50000</v>
      </c>
      <c r="M11" s="10">
        <v>1854</v>
      </c>
      <c r="N11" s="10">
        <v>1520</v>
      </c>
      <c r="O11" s="10">
        <v>0</v>
      </c>
      <c r="P11" s="10">
        <v>1435</v>
      </c>
      <c r="Q11" s="10">
        <v>0</v>
      </c>
      <c r="R11" s="10">
        <v>0</v>
      </c>
      <c r="S11" s="10">
        <f>L11-(M11+N11+O11+P11+Q11-R11)</f>
        <v>45191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45657</v>
      </c>
      <c r="J12" s="8">
        <v>80000</v>
      </c>
      <c r="K12" s="9">
        <v>30</v>
      </c>
      <c r="L12" s="8">
        <f>(J12/30)*K12</f>
        <v>80000</v>
      </c>
      <c r="M12" s="10">
        <v>7400.94</v>
      </c>
      <c r="N12" s="10">
        <v>2432</v>
      </c>
      <c r="O12" s="10">
        <v>0</v>
      </c>
      <c r="P12" s="10">
        <v>2296</v>
      </c>
      <c r="Q12" s="10">
        <v>0</v>
      </c>
      <c r="R12" s="10">
        <v>0</v>
      </c>
      <c r="S12" s="10">
        <f>L12-(M12+N12+O12+P12+Q12-R12)</f>
        <v>67871.06</v>
      </c>
    </row>
    <row r="13" spans="2:28" s="1" customFormat="1" x14ac:dyDescent="0.2">
      <c r="B13" s="33" t="s">
        <v>0</v>
      </c>
      <c r="C13" s="34"/>
      <c r="D13" s="34"/>
      <c r="E13" s="34"/>
      <c r="F13" s="34"/>
      <c r="G13" s="34"/>
      <c r="H13" s="34"/>
      <c r="I13" s="21"/>
      <c r="J13" s="19">
        <f>SUM(J9:J12)</f>
        <v>300000</v>
      </c>
      <c r="K13" s="19"/>
      <c r="L13" s="19">
        <f t="shared" ref="L13:S13" si="0">SUM(L9:L12)</f>
        <v>300000</v>
      </c>
      <c r="M13" s="19">
        <f t="shared" si="0"/>
        <v>26728.829999999998</v>
      </c>
      <c r="N13" s="19">
        <f t="shared" si="0"/>
        <v>9120</v>
      </c>
      <c r="O13" s="19">
        <f t="shared" si="0"/>
        <v>0</v>
      </c>
      <c r="P13" s="19">
        <f t="shared" si="0"/>
        <v>8610</v>
      </c>
      <c r="Q13" s="19">
        <f t="shared" si="0"/>
        <v>0</v>
      </c>
      <c r="R13" s="19">
        <f t="shared" si="0"/>
        <v>0</v>
      </c>
      <c r="S13" s="19">
        <f t="shared" si="0"/>
        <v>255541.16999999998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2:28" s="1" customFormat="1" ht="33.75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s="1" customFormat="1" ht="24.6" customHeight="1" x14ac:dyDescent="0.2">
      <c r="B17" s="22" t="s">
        <v>35</v>
      </c>
      <c r="C17" s="2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N7:P7"/>
    <mergeCell ref="Q7:Q8"/>
    <mergeCell ref="B13:H13"/>
    <mergeCell ref="J7:J8"/>
    <mergeCell ref="K7:K8"/>
    <mergeCell ref="L7:L8"/>
    <mergeCell ref="M7:M8"/>
    <mergeCell ref="I7:I8"/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2022-04-20T13:48:36Z</cp:lastPrinted>
  <dcterms:created xsi:type="dcterms:W3CDTF">2006-07-11T17:39:34Z</dcterms:created>
  <dcterms:modified xsi:type="dcterms:W3CDTF">2024-09-12T16:47:21Z</dcterms:modified>
</cp:coreProperties>
</file>