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6F4B0A14-E4DB-4C49-B990-2F4D0CF967F7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3" l="1"/>
  <c r="H35" i="3" l="1"/>
  <c r="Q13" i="3"/>
  <c r="R13" i="3" s="1"/>
  <c r="J13" i="3"/>
  <c r="Q33" i="3" l="1"/>
  <c r="J33" i="3"/>
  <c r="Q34" i="3"/>
  <c r="P35" i="3"/>
  <c r="N35" i="3"/>
  <c r="M35" i="3"/>
  <c r="L35" i="3"/>
  <c r="J34" i="3"/>
  <c r="K35" i="3"/>
  <c r="J30" i="3"/>
  <c r="R33" i="3" l="1"/>
  <c r="R34" i="3"/>
  <c r="Q30" i="3"/>
  <c r="R30" i="3" s="1"/>
  <c r="Q25" i="3"/>
  <c r="J31" i="3"/>
  <c r="Q31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2" i="3"/>
  <c r="Q32" i="3"/>
  <c r="Q35" i="3" l="1"/>
  <c r="J35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1" i="3"/>
  <c r="R16" i="3"/>
  <c r="R21" i="3"/>
  <c r="R7" i="3"/>
  <c r="R28" i="3"/>
  <c r="R24" i="3"/>
  <c r="R14" i="3"/>
  <c r="R19" i="3"/>
  <c r="R22" i="3"/>
  <c r="R32" i="3"/>
  <c r="R12" i="3"/>
  <c r="R35" i="3" l="1"/>
</calcChain>
</file>

<file path=xl/sharedStrings.xml><?xml version="1.0" encoding="utf-8"?>
<sst xmlns="http://schemas.openxmlformats.org/spreadsheetml/2006/main" count="192" uniqueCount="92">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</sst>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40"/>
  <sheetViews>
    <sheetView tabSelected="1" topLeftCell="A25" zoomScale="70" zoomScaleNormal="70" zoomScaleSheetLayoutView="20" zoomScalePageLayoutView="50" workbookViewId="0">
      <selection activeCell="B4" sqref="B4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</row>
    <row r="2" spans="2:21" s="1" customFormat="1" ht="24.95" customHeight="1" x14ac:dyDescent="0.3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9"/>
      <c r="T2" s="19"/>
    </row>
    <row r="3" spans="2:21" s="1" customFormat="1" ht="21.95" customHeight="1" x14ac:dyDescent="0.3">
      <c r="B3" s="22" t="s">
        <v>91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23" t="s">
        <v>16</v>
      </c>
      <c r="C5" s="23" t="s">
        <v>17</v>
      </c>
      <c r="D5" s="23" t="s">
        <v>18</v>
      </c>
      <c r="E5" s="25" t="s">
        <v>19</v>
      </c>
      <c r="F5" s="23" t="s">
        <v>20</v>
      </c>
      <c r="G5" s="23" t="s">
        <v>51</v>
      </c>
      <c r="H5" s="27" t="s">
        <v>21</v>
      </c>
      <c r="I5" s="27" t="s">
        <v>22</v>
      </c>
      <c r="J5" s="27" t="s">
        <v>23</v>
      </c>
      <c r="K5" s="27" t="s">
        <v>8</v>
      </c>
      <c r="L5" s="33" t="s">
        <v>24</v>
      </c>
      <c r="M5" s="34"/>
      <c r="N5" s="35"/>
      <c r="O5" s="36" t="s">
        <v>12</v>
      </c>
      <c r="P5" s="27" t="s">
        <v>9</v>
      </c>
      <c r="Q5" s="38" t="s">
        <v>54</v>
      </c>
      <c r="R5" s="27" t="s">
        <v>25</v>
      </c>
      <c r="S5" s="1"/>
      <c r="T5" s="1"/>
      <c r="U5" s="1"/>
    </row>
    <row r="6" spans="2:21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4" t="s">
        <v>26</v>
      </c>
      <c r="M6" s="4" t="s">
        <v>27</v>
      </c>
      <c r="N6" s="4" t="s">
        <v>28</v>
      </c>
      <c r="O6" s="37"/>
      <c r="P6" s="28"/>
      <c r="Q6" s="38"/>
      <c r="R6" s="28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51460.7</v>
      </c>
      <c r="L7" s="9">
        <v>5883.16</v>
      </c>
      <c r="M7" s="9"/>
      <c r="N7" s="9">
        <v>7605.5</v>
      </c>
      <c r="O7" s="9"/>
      <c r="P7" s="9">
        <v>25</v>
      </c>
      <c r="Q7" s="9">
        <f>K7+L7+M7+N7+O7+P7</f>
        <v>64974.36</v>
      </c>
      <c r="R7" s="9">
        <f>J7-Q7</f>
        <v>200025.64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35677.08</v>
      </c>
      <c r="L8" s="9">
        <v>5883.16</v>
      </c>
      <c r="M8" s="9"/>
      <c r="N8" s="9">
        <v>5740</v>
      </c>
      <c r="O8" s="9"/>
      <c r="P8" s="9">
        <v>25</v>
      </c>
      <c r="Q8" s="9">
        <f t="shared" ref="Q8:Q34" si="1">K8+L8+M8+N8+O8+P8</f>
        <v>47325.240000000005</v>
      </c>
      <c r="R8" s="9">
        <f t="shared" ref="R8:R34" si="2">J8-Q8</f>
        <v>152674.76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42961.83</v>
      </c>
      <c r="L9" s="9">
        <v>5883.16</v>
      </c>
      <c r="M9" s="9"/>
      <c r="N9" s="9">
        <v>6601</v>
      </c>
      <c r="O9" s="9"/>
      <c r="P9" s="9">
        <v>25</v>
      </c>
      <c r="Q9" s="9">
        <f t="shared" si="1"/>
        <v>55470.990000000005</v>
      </c>
      <c r="R9" s="9">
        <f t="shared" si="2"/>
        <v>174529.01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42961.83</v>
      </c>
      <c r="L10" s="9">
        <v>5883.16</v>
      </c>
      <c r="M10" s="9"/>
      <c r="N10" s="9">
        <v>6601</v>
      </c>
      <c r="O10" s="9"/>
      <c r="P10" s="9">
        <v>25</v>
      </c>
      <c r="Q10" s="9">
        <f t="shared" si="1"/>
        <v>55470.990000000005</v>
      </c>
      <c r="R10" s="9">
        <f t="shared" si="2"/>
        <v>174529.01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42961.83</v>
      </c>
      <c r="L11" s="9">
        <v>5883.16</v>
      </c>
      <c r="M11" s="9"/>
      <c r="N11" s="9">
        <v>6601</v>
      </c>
      <c r="O11" s="9"/>
      <c r="P11" s="9">
        <v>25</v>
      </c>
      <c r="Q11" s="9">
        <f t="shared" si="1"/>
        <v>55470.990000000005</v>
      </c>
      <c r="R11" s="9">
        <f t="shared" si="2"/>
        <v>174529.01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3" si="3">(H12/30)*I12</f>
        <v>200000</v>
      </c>
      <c r="K12" s="9">
        <v>35677.08</v>
      </c>
      <c r="L12" s="9">
        <v>5883.16</v>
      </c>
      <c r="M12" s="9"/>
      <c r="N12" s="9">
        <v>5740</v>
      </c>
      <c r="O12" s="9"/>
      <c r="P12" s="9">
        <v>25</v>
      </c>
      <c r="Q12" s="9">
        <f t="shared" si="1"/>
        <v>47325.240000000005</v>
      </c>
      <c r="R12" s="9">
        <f t="shared" si="2"/>
        <v>152674.76</v>
      </c>
    </row>
    <row r="13" spans="2:21" s="1" customFormat="1" ht="36.6" customHeight="1" x14ac:dyDescent="0.2">
      <c r="B13" s="5" t="s">
        <v>87</v>
      </c>
      <c r="C13" s="6" t="s">
        <v>31</v>
      </c>
      <c r="D13" s="5" t="s">
        <v>88</v>
      </c>
      <c r="E13" s="6" t="s">
        <v>89</v>
      </c>
      <c r="F13" s="5" t="s">
        <v>90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7400.87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12153.869999999999</v>
      </c>
      <c r="R15" s="9">
        <f t="shared" ref="R15" si="5">J15-Q15</f>
        <v>67846.13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7400.87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13153.869999999999</v>
      </c>
      <c r="R17" s="9">
        <f t="shared" si="2"/>
        <v>66846.13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8048.62</v>
      </c>
      <c r="P20" s="9">
        <v>25</v>
      </c>
      <c r="Q20" s="9">
        <f t="shared" si="1"/>
        <v>10880.27</v>
      </c>
      <c r="R20" s="9">
        <f t="shared" si="2"/>
        <v>29119.73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7400.87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12153.869999999999</v>
      </c>
      <c r="R22" s="9">
        <f t="shared" ref="R22" si="9">J22-Q22</f>
        <v>67846.13</v>
      </c>
    </row>
    <row r="23" spans="2:18" s="1" customFormat="1" ht="22.35" customHeight="1" x14ac:dyDescent="0.2">
      <c r="B23" s="5" t="s">
        <v>80</v>
      </c>
      <c r="C23" s="6" t="s">
        <v>31</v>
      </c>
      <c r="D23" s="5" t="s">
        <v>81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5368.48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9530.48</v>
      </c>
      <c r="R23" s="9">
        <f t="shared" ref="R23:R24" si="11">J23-Q23</f>
        <v>60469.520000000004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2559.6799999999998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5835.18</v>
      </c>
      <c r="R24" s="9">
        <f t="shared" si="11"/>
        <v>49164.82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4808.76</v>
      </c>
      <c r="P26" s="9">
        <v>25</v>
      </c>
      <c r="Q26" s="9">
        <f t="shared" si="1"/>
        <v>6311.26</v>
      </c>
      <c r="R26" s="9">
        <f t="shared" si="2"/>
        <v>18688.739999999998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125</v>
      </c>
      <c r="Q28" s="9">
        <f t="shared" si="1"/>
        <v>2366.1</v>
      </c>
      <c r="R28" s="9">
        <f t="shared" si="2"/>
        <v>18633.900000000001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84</v>
      </c>
      <c r="C30" s="6" t="s">
        <v>29</v>
      </c>
      <c r="D30" s="5" t="s">
        <v>5</v>
      </c>
      <c r="E30" s="6" t="s">
        <v>82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:J31" si="14">(H30/30)*I30</f>
        <v>25000</v>
      </c>
      <c r="K30" s="9">
        <v>0</v>
      </c>
      <c r="L30" s="9">
        <v>760</v>
      </c>
      <c r="M30" s="9"/>
      <c r="N30" s="9">
        <v>717.5</v>
      </c>
      <c r="O30" s="9"/>
      <c r="P30" s="9">
        <v>25</v>
      </c>
      <c r="Q30" s="9">
        <f>K30+L30+M30+N30+O30+P30</f>
        <v>1502.5</v>
      </c>
      <c r="R30" s="9">
        <f t="shared" si="2"/>
        <v>23497.5</v>
      </c>
    </row>
    <row r="31" spans="2:18" s="1" customFormat="1" ht="22.5" customHeight="1" x14ac:dyDescent="0.2">
      <c r="B31" s="5" t="s">
        <v>14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14"/>
        <v>25000</v>
      </c>
      <c r="K31" s="9">
        <v>0</v>
      </c>
      <c r="L31" s="9">
        <v>760</v>
      </c>
      <c r="M31" s="9"/>
      <c r="N31" s="9">
        <v>717.5</v>
      </c>
      <c r="O31" s="9">
        <v>2000</v>
      </c>
      <c r="P31" s="9">
        <v>25</v>
      </c>
      <c r="Q31" s="9">
        <f t="shared" ref="Q31" si="15">K31+L31+M31+N31+O31+P31</f>
        <v>3502.5</v>
      </c>
      <c r="R31" s="9">
        <f>J31-Q31</f>
        <v>21497.5</v>
      </c>
    </row>
    <row r="32" spans="2:18" s="1" customFormat="1" ht="22.5" customHeight="1" x14ac:dyDescent="0.2">
      <c r="B32" s="5" t="s">
        <v>79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 t="shared" si="3"/>
        <v>25000</v>
      </c>
      <c r="K32" s="9">
        <v>0</v>
      </c>
      <c r="L32" s="9">
        <v>760</v>
      </c>
      <c r="M32" s="9"/>
      <c r="N32" s="9">
        <v>717.5</v>
      </c>
      <c r="O32" s="9">
        <v>3543.14</v>
      </c>
      <c r="P32" s="9">
        <v>25</v>
      </c>
      <c r="Q32" s="9">
        <f t="shared" si="1"/>
        <v>5045.6399999999994</v>
      </c>
      <c r="R32" s="9">
        <f t="shared" si="2"/>
        <v>19954.36</v>
      </c>
    </row>
    <row r="33" spans="2:18" s="1" customFormat="1" ht="22.5" customHeight="1" x14ac:dyDescent="0.2">
      <c r="B33" s="5" t="s">
        <v>86</v>
      </c>
      <c r="C33" s="6" t="s">
        <v>29</v>
      </c>
      <c r="D33" s="5" t="s">
        <v>5</v>
      </c>
      <c r="E33" s="6" t="s">
        <v>34</v>
      </c>
      <c r="F33" s="5" t="s">
        <v>42</v>
      </c>
      <c r="G33" s="5" t="s">
        <v>52</v>
      </c>
      <c r="H33" s="7">
        <v>25000</v>
      </c>
      <c r="I33" s="8">
        <v>30</v>
      </c>
      <c r="J33" s="7">
        <f t="shared" si="3"/>
        <v>25000</v>
      </c>
      <c r="K33" s="9">
        <v>0</v>
      </c>
      <c r="L33" s="9">
        <v>760</v>
      </c>
      <c r="M33" s="9"/>
      <c r="N33" s="9">
        <v>717.5</v>
      </c>
      <c r="O33" s="9">
        <v>4000</v>
      </c>
      <c r="P33" s="9">
        <v>25</v>
      </c>
      <c r="Q33" s="9">
        <f t="shared" si="1"/>
        <v>5502.5</v>
      </c>
      <c r="R33" s="9">
        <f t="shared" si="2"/>
        <v>19497.5</v>
      </c>
    </row>
    <row r="34" spans="2:18" s="1" customFormat="1" ht="22.5" customHeight="1" x14ac:dyDescent="0.2">
      <c r="B34" s="5" t="s">
        <v>85</v>
      </c>
      <c r="C34" s="6" t="s">
        <v>29</v>
      </c>
      <c r="D34" s="5" t="s">
        <v>5</v>
      </c>
      <c r="E34" s="6" t="s">
        <v>34</v>
      </c>
      <c r="F34" s="5" t="s">
        <v>42</v>
      </c>
      <c r="G34" s="5" t="s">
        <v>52</v>
      </c>
      <c r="H34" s="7">
        <v>25000</v>
      </c>
      <c r="I34" s="8">
        <v>30</v>
      </c>
      <c r="J34" s="7">
        <f>(H34/30)*I34</f>
        <v>25000</v>
      </c>
      <c r="K34" s="9">
        <v>0</v>
      </c>
      <c r="L34" s="9">
        <v>760</v>
      </c>
      <c r="M34" s="9"/>
      <c r="N34" s="9">
        <v>717.5</v>
      </c>
      <c r="O34" s="9"/>
      <c r="P34" s="9">
        <v>25</v>
      </c>
      <c r="Q34" s="9">
        <f t="shared" si="1"/>
        <v>1502.5</v>
      </c>
      <c r="R34" s="9">
        <f t="shared" si="2"/>
        <v>23497.5</v>
      </c>
    </row>
    <row r="35" spans="2:18" s="1" customFormat="1" x14ac:dyDescent="0.2">
      <c r="B35" s="29" t="s">
        <v>0</v>
      </c>
      <c r="C35" s="30"/>
      <c r="D35" s="30"/>
      <c r="E35" s="30"/>
      <c r="F35" s="30"/>
      <c r="G35" s="31"/>
      <c r="H35" s="16">
        <f>SUM(H7:H34)</f>
        <v>2393000</v>
      </c>
      <c r="I35" s="16"/>
      <c r="J35" s="16">
        <f t="shared" ref="J35:Q35" si="16">SUM(J7:J34)</f>
        <v>2393000</v>
      </c>
      <c r="K35" s="16">
        <f t="shared" si="16"/>
        <v>310828.69000000006</v>
      </c>
      <c r="L35" s="16">
        <f t="shared" si="16"/>
        <v>66854.16</v>
      </c>
      <c r="M35" s="16">
        <f t="shared" si="16"/>
        <v>0</v>
      </c>
      <c r="N35" s="16">
        <f t="shared" si="16"/>
        <v>68679.099999999991</v>
      </c>
      <c r="O35" s="16">
        <f t="shared" si="16"/>
        <v>27400.519999999997</v>
      </c>
      <c r="P35" s="16">
        <f t="shared" si="16"/>
        <v>800</v>
      </c>
      <c r="Q35" s="18">
        <f t="shared" si="16"/>
        <v>474562.47</v>
      </c>
      <c r="R35" s="16">
        <f>SUM(R7:R34)</f>
        <v>1918437.5299999996</v>
      </c>
    </row>
    <row r="36" spans="2:18" s="12" customFormat="1" ht="15.95" customHeight="1" x14ac:dyDescent="0.2"/>
    <row r="37" spans="2:18" s="1" customForma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0"/>
      <c r="N37" s="11"/>
      <c r="O37" s="11"/>
      <c r="P37" s="11"/>
      <c r="Q37" s="11"/>
      <c r="R37" s="11"/>
    </row>
    <row r="38" spans="2:18" s="1" customFormat="1" ht="33.75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s="1" customFormat="1" ht="23.45" customHeight="1" x14ac:dyDescent="0.2">
      <c r="B39" s="17" t="s">
        <v>83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s="1" customFormat="1" ht="21" customHeight="1" x14ac:dyDescent="0.2">
      <c r="B40" s="10" t="s">
        <v>53</v>
      </c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1"/>
      <c r="O42" s="11"/>
      <c r="P42" s="11"/>
      <c r="Q42" s="11"/>
      <c r="R42" s="11"/>
    </row>
    <row r="43" spans="2:18" s="1" customFormat="1" x14ac:dyDescent="0.2">
      <c r="C43" s="10"/>
      <c r="D43" s="2"/>
      <c r="E43" s="10"/>
      <c r="F43" s="2"/>
      <c r="G43" s="2"/>
      <c r="H43" s="2"/>
      <c r="I43" s="2"/>
      <c r="J43" s="2"/>
      <c r="K43" s="2"/>
      <c r="L43" s="2"/>
      <c r="M43" s="2"/>
      <c r="N43" s="13"/>
      <c r="O43" s="13"/>
      <c r="P43" s="13"/>
      <c r="Q43" s="13"/>
      <c r="R43" s="13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  <row r="840" spans="11:18" x14ac:dyDescent="0.2">
      <c r="K840" s="14"/>
      <c r="L840" s="14"/>
      <c r="M840" s="14"/>
      <c r="N840" s="14"/>
      <c r="O840" s="14"/>
      <c r="P840" s="14"/>
      <c r="Q840" s="14"/>
      <c r="R840" s="14"/>
    </row>
  </sheetData>
  <mergeCells count="20">
    <mergeCell ref="B35:G35"/>
    <mergeCell ref="B38:R38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2024-11-15T15:08:14Z</dcterms:modified>
</cp:coreProperties>
</file>