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134F9CBC-43D6-4954-BA4F-4A03AFF94E6C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Fijos'!$B$1:$R$40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3" l="1"/>
  <c r="H35" i="3" l="1"/>
  <c r="Q13" i="3"/>
  <c r="R13" i="3" s="1"/>
  <c r="J13" i="3"/>
  <c r="Q33" i="3" l="1"/>
  <c r="J33" i="3"/>
  <c r="Q34" i="3"/>
  <c r="P35" i="3"/>
  <c r="N35" i="3"/>
  <c r="M35" i="3"/>
  <c r="L35" i="3"/>
  <c r="J34" i="3"/>
  <c r="K35" i="3"/>
  <c r="J30" i="3"/>
  <c r="R33" i="3" l="1"/>
  <c r="R34" i="3"/>
  <c r="Q30" i="3"/>
  <c r="R30" i="3" s="1"/>
  <c r="Q25" i="3"/>
  <c r="J31" i="3"/>
  <c r="Q31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2" i="3"/>
  <c r="Q32" i="3"/>
  <c r="Q35" i="3" l="1"/>
  <c r="J35" i="3"/>
  <c r="R25" i="3"/>
  <c r="R18" i="3"/>
  <c r="R9" i="3"/>
  <c r="R8" i="3"/>
  <c r="R23" i="3"/>
  <c r="R17" i="3"/>
  <c r="R11" i="3"/>
  <c r="R15" i="3"/>
  <c r="R27" i="3"/>
  <c r="R20" i="3"/>
  <c r="R26" i="3"/>
  <c r="R10" i="3"/>
  <c r="R29" i="3"/>
  <c r="R31" i="3"/>
  <c r="R16" i="3"/>
  <c r="R21" i="3"/>
  <c r="R7" i="3"/>
  <c r="R28" i="3"/>
  <c r="R24" i="3"/>
  <c r="R14" i="3"/>
  <c r="R19" i="3"/>
  <c r="R22" i="3"/>
  <c r="R32" i="3"/>
  <c r="R12" i="3"/>
  <c r="R35" i="3" l="1"/>
</calcChain>
</file>

<file path=xl/sharedStrings.xml><?xml version="1.0" encoding="utf-8"?>
<sst xmlns="http://schemas.openxmlformats.org/spreadsheetml/2006/main" count="192" uniqueCount="92">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</sst>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40"/>
  <sheetViews>
    <sheetView tabSelected="1" zoomScale="70" zoomScaleNormal="70" zoomScaleSheetLayoutView="20" zoomScalePageLayoutView="50" workbookViewId="0">
      <selection activeCell="P29" sqref="P29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33" t="s">
        <v>15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0"/>
      <c r="T1" s="20"/>
    </row>
    <row r="2" spans="2:21" s="1" customFormat="1" ht="24.95" customHeight="1" x14ac:dyDescent="0.3">
      <c r="B2" s="33" t="s">
        <v>50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9"/>
      <c r="T2" s="19"/>
    </row>
    <row r="3" spans="2:21" s="1" customFormat="1" ht="21.95" customHeight="1" x14ac:dyDescent="0.3">
      <c r="B3" s="34" t="s">
        <v>91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35" t="s">
        <v>16</v>
      </c>
      <c r="C5" s="35" t="s">
        <v>17</v>
      </c>
      <c r="D5" s="35" t="s">
        <v>18</v>
      </c>
      <c r="E5" s="37" t="s">
        <v>19</v>
      </c>
      <c r="F5" s="35" t="s">
        <v>20</v>
      </c>
      <c r="G5" s="35" t="s">
        <v>51</v>
      </c>
      <c r="H5" s="25" t="s">
        <v>21</v>
      </c>
      <c r="I5" s="25" t="s">
        <v>22</v>
      </c>
      <c r="J5" s="25" t="s">
        <v>23</v>
      </c>
      <c r="K5" s="25" t="s">
        <v>8</v>
      </c>
      <c r="L5" s="27" t="s">
        <v>24</v>
      </c>
      <c r="M5" s="28"/>
      <c r="N5" s="29"/>
      <c r="O5" s="30" t="s">
        <v>12</v>
      </c>
      <c r="P5" s="25" t="s">
        <v>9</v>
      </c>
      <c r="Q5" s="32" t="s">
        <v>54</v>
      </c>
      <c r="R5" s="25" t="s">
        <v>25</v>
      </c>
      <c r="S5" s="1"/>
      <c r="T5" s="1"/>
      <c r="U5" s="1"/>
    </row>
    <row r="6" spans="2:21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4" t="s">
        <v>26</v>
      </c>
      <c r="M6" s="4" t="s">
        <v>27</v>
      </c>
      <c r="N6" s="4" t="s">
        <v>28</v>
      </c>
      <c r="O6" s="31"/>
      <c r="P6" s="26"/>
      <c r="Q6" s="32"/>
      <c r="R6" s="26"/>
      <c r="S6" s="1"/>
      <c r="T6" s="1"/>
      <c r="U6" s="1"/>
    </row>
    <row r="7" spans="2:21" s="1" customFormat="1" ht="22.5" customHeight="1" x14ac:dyDescent="0.2">
      <c r="B7" s="5" t="s">
        <v>61</v>
      </c>
      <c r="C7" s="6" t="s">
        <v>29</v>
      </c>
      <c r="D7" s="5" t="s">
        <v>77</v>
      </c>
      <c r="E7" s="6" t="s">
        <v>32</v>
      </c>
      <c r="F7" s="5" t="s">
        <v>36</v>
      </c>
      <c r="G7" s="5" t="s">
        <v>45</v>
      </c>
      <c r="H7" s="7">
        <v>265000</v>
      </c>
      <c r="I7" s="8">
        <v>30</v>
      </c>
      <c r="J7" s="7">
        <f t="shared" ref="J7:J11" si="0">(H7/30)*I7</f>
        <v>265000</v>
      </c>
      <c r="K7" s="9">
        <v>51460.7</v>
      </c>
      <c r="L7" s="9">
        <v>5883.16</v>
      </c>
      <c r="M7" s="9"/>
      <c r="N7" s="9">
        <v>7605.5</v>
      </c>
      <c r="O7" s="9"/>
      <c r="P7" s="9">
        <v>25</v>
      </c>
      <c r="Q7" s="9">
        <f>K7+L7+M7+N7+O7+P7</f>
        <v>64974.36</v>
      </c>
      <c r="R7" s="9">
        <f>J7-Q7</f>
        <v>200025.64</v>
      </c>
    </row>
    <row r="8" spans="2:21" s="1" customFormat="1" ht="22.5" customHeight="1" x14ac:dyDescent="0.2">
      <c r="B8" s="5" t="s">
        <v>56</v>
      </c>
      <c r="C8" s="6" t="s">
        <v>31</v>
      </c>
      <c r="D8" s="5" t="s">
        <v>2</v>
      </c>
      <c r="E8" s="6" t="s">
        <v>32</v>
      </c>
      <c r="F8" s="5" t="s">
        <v>36</v>
      </c>
      <c r="G8" s="5" t="s">
        <v>45</v>
      </c>
      <c r="H8" s="7">
        <v>200000</v>
      </c>
      <c r="I8" s="8">
        <v>30</v>
      </c>
      <c r="J8" s="7">
        <f t="shared" si="0"/>
        <v>200000</v>
      </c>
      <c r="K8" s="9">
        <v>35677.08</v>
      </c>
      <c r="L8" s="9">
        <v>5883.16</v>
      </c>
      <c r="M8" s="9"/>
      <c r="N8" s="9">
        <v>5740</v>
      </c>
      <c r="O8" s="9"/>
      <c r="P8" s="9">
        <v>25</v>
      </c>
      <c r="Q8" s="9">
        <f t="shared" ref="Q8:Q34" si="1">K8+L8+M8+N8+O8+P8</f>
        <v>47325.240000000005</v>
      </c>
      <c r="R8" s="9">
        <f t="shared" ref="R8:R34" si="2">J8-Q8</f>
        <v>152674.76</v>
      </c>
    </row>
    <row r="9" spans="2:21" s="1" customFormat="1" ht="22.5" customHeight="1" x14ac:dyDescent="0.2">
      <c r="B9" s="5" t="s">
        <v>75</v>
      </c>
      <c r="C9" s="6" t="s">
        <v>31</v>
      </c>
      <c r="D9" s="5" t="s">
        <v>2</v>
      </c>
      <c r="E9" s="6" t="s">
        <v>32</v>
      </c>
      <c r="F9" s="5" t="s">
        <v>36</v>
      </c>
      <c r="G9" s="5" t="s">
        <v>45</v>
      </c>
      <c r="H9" s="7">
        <v>230000</v>
      </c>
      <c r="I9" s="8">
        <v>30</v>
      </c>
      <c r="J9" s="7">
        <f t="shared" si="0"/>
        <v>230000</v>
      </c>
      <c r="K9" s="9">
        <v>42961.83</v>
      </c>
      <c r="L9" s="9">
        <v>5883.16</v>
      </c>
      <c r="M9" s="9"/>
      <c r="N9" s="9">
        <v>6601</v>
      </c>
      <c r="O9" s="9"/>
      <c r="P9" s="9">
        <v>25</v>
      </c>
      <c r="Q9" s="9">
        <f t="shared" si="1"/>
        <v>55470.990000000005</v>
      </c>
      <c r="R9" s="9">
        <f t="shared" si="2"/>
        <v>174529.01</v>
      </c>
    </row>
    <row r="10" spans="2:21" s="1" customFormat="1" ht="22.5" customHeight="1" x14ac:dyDescent="0.2">
      <c r="B10" s="5" t="s">
        <v>76</v>
      </c>
      <c r="C10" s="6" t="s">
        <v>29</v>
      </c>
      <c r="D10" s="5" t="s">
        <v>1</v>
      </c>
      <c r="E10" s="6" t="s">
        <v>32</v>
      </c>
      <c r="F10" s="5" t="s">
        <v>36</v>
      </c>
      <c r="G10" s="5" t="s">
        <v>45</v>
      </c>
      <c r="H10" s="7">
        <v>230000</v>
      </c>
      <c r="I10" s="8">
        <v>30</v>
      </c>
      <c r="J10" s="7">
        <f t="shared" si="0"/>
        <v>230000</v>
      </c>
      <c r="K10" s="9">
        <v>42961.83</v>
      </c>
      <c r="L10" s="9">
        <v>5883.16</v>
      </c>
      <c r="M10" s="9"/>
      <c r="N10" s="9">
        <v>6601</v>
      </c>
      <c r="O10" s="9"/>
      <c r="P10" s="9">
        <v>25</v>
      </c>
      <c r="Q10" s="9">
        <f t="shared" si="1"/>
        <v>55470.990000000005</v>
      </c>
      <c r="R10" s="9">
        <f t="shared" si="2"/>
        <v>174529.01</v>
      </c>
    </row>
    <row r="11" spans="2:21" s="1" customFormat="1" ht="22.5" customHeight="1" x14ac:dyDescent="0.2">
      <c r="B11" s="5" t="s">
        <v>78</v>
      </c>
      <c r="C11" s="6" t="s">
        <v>31</v>
      </c>
      <c r="D11" s="5" t="s">
        <v>2</v>
      </c>
      <c r="E11" s="6" t="s">
        <v>32</v>
      </c>
      <c r="F11" s="5" t="s">
        <v>36</v>
      </c>
      <c r="G11" s="5" t="s">
        <v>45</v>
      </c>
      <c r="H11" s="7">
        <v>230000</v>
      </c>
      <c r="I11" s="8">
        <v>30</v>
      </c>
      <c r="J11" s="7">
        <f t="shared" si="0"/>
        <v>230000</v>
      </c>
      <c r="K11" s="9">
        <v>42961.83</v>
      </c>
      <c r="L11" s="9">
        <v>5883.16</v>
      </c>
      <c r="M11" s="9"/>
      <c r="N11" s="9">
        <v>6601</v>
      </c>
      <c r="O11" s="9"/>
      <c r="P11" s="9">
        <v>25</v>
      </c>
      <c r="Q11" s="9">
        <f t="shared" si="1"/>
        <v>55470.990000000005</v>
      </c>
      <c r="R11" s="9">
        <f t="shared" si="2"/>
        <v>174529.01</v>
      </c>
    </row>
    <row r="12" spans="2:21" s="1" customFormat="1" ht="36.6" customHeight="1" x14ac:dyDescent="0.2">
      <c r="B12" s="5" t="s">
        <v>62</v>
      </c>
      <c r="C12" s="6" t="s">
        <v>31</v>
      </c>
      <c r="D12" s="5" t="s">
        <v>33</v>
      </c>
      <c r="E12" s="6" t="s">
        <v>32</v>
      </c>
      <c r="F12" s="5" t="s">
        <v>39</v>
      </c>
      <c r="G12" s="5" t="s">
        <v>46</v>
      </c>
      <c r="H12" s="7">
        <v>200000</v>
      </c>
      <c r="I12" s="8">
        <v>30</v>
      </c>
      <c r="J12" s="7">
        <f t="shared" ref="J12:J33" si="3">(H12/30)*I12</f>
        <v>200000</v>
      </c>
      <c r="K12" s="9">
        <v>35677.08</v>
      </c>
      <c r="L12" s="9">
        <v>5883.16</v>
      </c>
      <c r="M12" s="9"/>
      <c r="N12" s="9">
        <v>5740</v>
      </c>
      <c r="O12" s="9"/>
      <c r="P12" s="9">
        <v>25</v>
      </c>
      <c r="Q12" s="9">
        <f t="shared" si="1"/>
        <v>47325.240000000005</v>
      </c>
      <c r="R12" s="9">
        <f t="shared" si="2"/>
        <v>152674.76</v>
      </c>
    </row>
    <row r="13" spans="2:21" s="1" customFormat="1" ht="36.6" customHeight="1" x14ac:dyDescent="0.2">
      <c r="B13" s="5" t="s">
        <v>87</v>
      </c>
      <c r="C13" s="6" t="s">
        <v>31</v>
      </c>
      <c r="D13" s="5" t="s">
        <v>88</v>
      </c>
      <c r="E13" s="6" t="s">
        <v>89</v>
      </c>
      <c r="F13" s="5" t="s">
        <v>90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63</v>
      </c>
      <c r="C14" s="6" t="s">
        <v>29</v>
      </c>
      <c r="D14" s="5" t="s">
        <v>37</v>
      </c>
      <c r="E14" s="6" t="s">
        <v>32</v>
      </c>
      <c r="F14" s="5" t="s">
        <v>38</v>
      </c>
      <c r="G14" s="5" t="s">
        <v>7</v>
      </c>
      <c r="H14" s="7">
        <v>100000</v>
      </c>
      <c r="I14" s="8">
        <v>30</v>
      </c>
      <c r="J14" s="7">
        <v>100000</v>
      </c>
      <c r="K14" s="9">
        <v>12105.37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18040.370000000003</v>
      </c>
      <c r="R14" s="9">
        <f t="shared" si="2"/>
        <v>81959.63</v>
      </c>
    </row>
    <row r="15" spans="2:21" s="1" customFormat="1" ht="22.5" customHeight="1" x14ac:dyDescent="0.2">
      <c r="B15" s="5" t="s">
        <v>57</v>
      </c>
      <c r="C15" s="6" t="s">
        <v>31</v>
      </c>
      <c r="D15" s="5" t="s">
        <v>3</v>
      </c>
      <c r="E15" s="6" t="s">
        <v>48</v>
      </c>
      <c r="F15" s="5" t="s">
        <v>11</v>
      </c>
      <c r="G15" s="5" t="s">
        <v>46</v>
      </c>
      <c r="H15" s="7">
        <v>80000</v>
      </c>
      <c r="I15" s="8">
        <v>30</v>
      </c>
      <c r="J15" s="7">
        <f>(H15/30)*I15</f>
        <v>80000</v>
      </c>
      <c r="K15" s="9">
        <v>7400.87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12153.869999999999</v>
      </c>
      <c r="R15" s="9">
        <f t="shared" ref="R15" si="5">J15-Q15</f>
        <v>67846.13</v>
      </c>
    </row>
    <row r="16" spans="2:21" s="1" customFormat="1" ht="22.5" customHeight="1" x14ac:dyDescent="0.2">
      <c r="B16" s="5" t="s">
        <v>58</v>
      </c>
      <c r="C16" s="6" t="s">
        <v>31</v>
      </c>
      <c r="D16" s="5" t="s">
        <v>10</v>
      </c>
      <c r="E16" s="6" t="s">
        <v>48</v>
      </c>
      <c r="F16" s="5" t="s">
        <v>41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6309.38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10766.880000000001</v>
      </c>
      <c r="R16" s="9">
        <f t="shared" si="2"/>
        <v>64233.119999999995</v>
      </c>
    </row>
    <row r="17" spans="2:18" s="1" customFormat="1" ht="22.5" customHeight="1" x14ac:dyDescent="0.2">
      <c r="B17" s="5" t="s">
        <v>59</v>
      </c>
      <c r="C17" s="6" t="s">
        <v>29</v>
      </c>
      <c r="D17" s="5" t="s">
        <v>3</v>
      </c>
      <c r="E17" s="6" t="s">
        <v>48</v>
      </c>
      <c r="F17" s="5" t="s">
        <v>11</v>
      </c>
      <c r="G17" s="5" t="s">
        <v>46</v>
      </c>
      <c r="H17" s="7">
        <v>80000</v>
      </c>
      <c r="I17" s="8">
        <v>30</v>
      </c>
      <c r="J17" s="7">
        <f t="shared" si="3"/>
        <v>80000</v>
      </c>
      <c r="K17" s="9">
        <v>7400.87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13153.869999999999</v>
      </c>
      <c r="R17" s="9">
        <f t="shared" si="2"/>
        <v>66846.13</v>
      </c>
    </row>
    <row r="18" spans="2:18" s="1" customFormat="1" ht="22.5" customHeight="1" x14ac:dyDescent="0.2">
      <c r="B18" s="5" t="s">
        <v>60</v>
      </c>
      <c r="C18" s="6" t="s">
        <v>29</v>
      </c>
      <c r="D18" s="5" t="s">
        <v>3</v>
      </c>
      <c r="E18" s="6" t="s">
        <v>48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64</v>
      </c>
      <c r="C19" s="6" t="s">
        <v>31</v>
      </c>
      <c r="D19" s="5" t="s">
        <v>13</v>
      </c>
      <c r="E19" s="6" t="s">
        <v>35</v>
      </c>
      <c r="F19" s="5" t="s">
        <v>40</v>
      </c>
      <c r="G19" s="5" t="s">
        <v>7</v>
      </c>
      <c r="H19" s="7">
        <v>50000</v>
      </c>
      <c r="I19" s="8">
        <v>30</v>
      </c>
      <c r="J19" s="7">
        <f>(H19/30)*I19</f>
        <v>50000</v>
      </c>
      <c r="K19" s="9">
        <v>1854</v>
      </c>
      <c r="L19" s="9">
        <v>1520</v>
      </c>
      <c r="M19" s="9"/>
      <c r="N19" s="9">
        <v>1435</v>
      </c>
      <c r="O19" s="9"/>
      <c r="P19" s="9">
        <v>25</v>
      </c>
      <c r="Q19" s="9">
        <f t="shared" si="1"/>
        <v>4834</v>
      </c>
      <c r="R19" s="9">
        <f t="shared" si="2"/>
        <v>45166</v>
      </c>
    </row>
    <row r="20" spans="2:18" s="1" customFormat="1" ht="22.5" customHeight="1" x14ac:dyDescent="0.2">
      <c r="B20" s="5" t="s">
        <v>65</v>
      </c>
      <c r="C20" s="6" t="s">
        <v>29</v>
      </c>
      <c r="D20" s="5" t="s">
        <v>55</v>
      </c>
      <c r="E20" s="6" t="s">
        <v>30</v>
      </c>
      <c r="F20" s="5" t="s">
        <v>40</v>
      </c>
      <c r="G20" s="5" t="s">
        <v>46</v>
      </c>
      <c r="H20" s="7">
        <v>40000</v>
      </c>
      <c r="I20" s="8">
        <v>30</v>
      </c>
      <c r="J20" s="7">
        <f t="shared" ref="J20" si="6">(H20/30)*I20</f>
        <v>40000</v>
      </c>
      <c r="K20" s="9">
        <v>442.65</v>
      </c>
      <c r="L20" s="9">
        <v>1216</v>
      </c>
      <c r="M20" s="9"/>
      <c r="N20" s="9">
        <v>1148</v>
      </c>
      <c r="O20" s="9">
        <v>9145.75</v>
      </c>
      <c r="P20" s="9">
        <v>25</v>
      </c>
      <c r="Q20" s="9">
        <f t="shared" si="1"/>
        <v>11977.4</v>
      </c>
      <c r="R20" s="9">
        <f t="shared" si="2"/>
        <v>28022.6</v>
      </c>
    </row>
    <row r="21" spans="2:18" s="1" customFormat="1" ht="22.35" customHeight="1" x14ac:dyDescent="0.2">
      <c r="B21" s="5" t="s">
        <v>71</v>
      </c>
      <c r="C21" s="6" t="s">
        <v>31</v>
      </c>
      <c r="D21" s="5" t="s">
        <v>43</v>
      </c>
      <c r="E21" s="6" t="s">
        <v>30</v>
      </c>
      <c r="F21" s="5" t="s">
        <v>40</v>
      </c>
      <c r="G21" s="5" t="s">
        <v>7</v>
      </c>
      <c r="H21" s="7">
        <v>40000</v>
      </c>
      <c r="I21" s="8">
        <v>30</v>
      </c>
      <c r="J21" s="7">
        <f>(H21/30)*I21</f>
        <v>40000</v>
      </c>
      <c r="K21" s="9">
        <v>442.65</v>
      </c>
      <c r="L21" s="9">
        <v>1216</v>
      </c>
      <c r="M21" s="9"/>
      <c r="N21" s="9">
        <v>1148</v>
      </c>
      <c r="O21" s="9"/>
      <c r="P21" s="9">
        <v>25</v>
      </c>
      <c r="Q21" s="9">
        <f t="shared" si="1"/>
        <v>2831.65</v>
      </c>
      <c r="R21" s="9">
        <f t="shared" si="2"/>
        <v>37168.35</v>
      </c>
    </row>
    <row r="22" spans="2:18" s="1" customFormat="1" ht="22.35" customHeight="1" x14ac:dyDescent="0.2">
      <c r="B22" s="5" t="s">
        <v>70</v>
      </c>
      <c r="C22" s="6" t="s">
        <v>31</v>
      </c>
      <c r="D22" s="5" t="s">
        <v>69</v>
      </c>
      <c r="E22" s="6" t="s">
        <v>30</v>
      </c>
      <c r="F22" s="5" t="s">
        <v>68</v>
      </c>
      <c r="G22" s="5" t="s">
        <v>47</v>
      </c>
      <c r="H22" s="7">
        <v>80000</v>
      </c>
      <c r="I22" s="8">
        <v>30</v>
      </c>
      <c r="J22" s="7">
        <f t="shared" ref="J22:J23" si="7">(H22/30)*I22</f>
        <v>80000</v>
      </c>
      <c r="K22" s="9">
        <v>7400.87</v>
      </c>
      <c r="L22" s="9">
        <v>2432</v>
      </c>
      <c r="M22" s="9"/>
      <c r="N22" s="9">
        <v>2296</v>
      </c>
      <c r="O22" s="9"/>
      <c r="P22" s="9">
        <v>25</v>
      </c>
      <c r="Q22" s="9">
        <f t="shared" ref="Q22" si="8">K22+L22+M22+N22+O22+P22</f>
        <v>12153.869999999999</v>
      </c>
      <c r="R22" s="9">
        <f t="shared" ref="R22" si="9">J22-Q22</f>
        <v>67846.13</v>
      </c>
    </row>
    <row r="23" spans="2:18" s="1" customFormat="1" ht="22.35" customHeight="1" x14ac:dyDescent="0.2">
      <c r="B23" s="5" t="s">
        <v>80</v>
      </c>
      <c r="C23" s="6" t="s">
        <v>31</v>
      </c>
      <c r="D23" s="5" t="s">
        <v>81</v>
      </c>
      <c r="E23" s="6" t="s">
        <v>30</v>
      </c>
      <c r="F23" s="5" t="s">
        <v>68</v>
      </c>
      <c r="G23" s="5" t="s">
        <v>47</v>
      </c>
      <c r="H23" s="7">
        <v>70000</v>
      </c>
      <c r="I23" s="8">
        <v>30</v>
      </c>
      <c r="J23" s="7">
        <f t="shared" si="7"/>
        <v>70000</v>
      </c>
      <c r="K23" s="9">
        <v>5368.48</v>
      </c>
      <c r="L23" s="9">
        <v>2128</v>
      </c>
      <c r="M23" s="9"/>
      <c r="N23" s="9">
        <v>2009</v>
      </c>
      <c r="O23" s="9"/>
      <c r="P23" s="9">
        <v>25</v>
      </c>
      <c r="Q23" s="9">
        <f t="shared" ref="Q23:Q24" si="10">K23+L23+M23+N23+O23+P23</f>
        <v>9530.48</v>
      </c>
      <c r="R23" s="9">
        <f t="shared" ref="R23:R24" si="11">J23-Q23</f>
        <v>60469.520000000004</v>
      </c>
    </row>
    <row r="24" spans="2:18" s="1" customFormat="1" ht="22.5" customHeight="1" x14ac:dyDescent="0.2">
      <c r="B24" s="5" t="s">
        <v>49</v>
      </c>
      <c r="C24" s="6" t="s">
        <v>31</v>
      </c>
      <c r="D24" s="5" t="s">
        <v>43</v>
      </c>
      <c r="E24" s="6" t="s">
        <v>30</v>
      </c>
      <c r="F24" s="5" t="s">
        <v>39</v>
      </c>
      <c r="G24" s="5" t="s">
        <v>47</v>
      </c>
      <c r="H24" s="7">
        <v>55000</v>
      </c>
      <c r="I24" s="8">
        <v>30</v>
      </c>
      <c r="J24" s="7">
        <f>(H24/30)*I24</f>
        <v>55000</v>
      </c>
      <c r="K24" s="9">
        <v>2559.6799999999998</v>
      </c>
      <c r="L24" s="9">
        <v>1672</v>
      </c>
      <c r="M24" s="9"/>
      <c r="N24" s="9">
        <v>1578.5</v>
      </c>
      <c r="O24" s="9"/>
      <c r="P24" s="9">
        <v>25</v>
      </c>
      <c r="Q24" s="9">
        <f t="shared" si="10"/>
        <v>5835.18</v>
      </c>
      <c r="R24" s="9">
        <f t="shared" si="11"/>
        <v>49164.82</v>
      </c>
    </row>
    <row r="25" spans="2:18" s="1" customFormat="1" ht="22.5" customHeight="1" x14ac:dyDescent="0.2">
      <c r="B25" s="5" t="s">
        <v>74</v>
      </c>
      <c r="C25" s="6" t="s">
        <v>31</v>
      </c>
      <c r="D25" s="5" t="s">
        <v>44</v>
      </c>
      <c r="E25" s="6" t="s">
        <v>30</v>
      </c>
      <c r="F25" s="5" t="s">
        <v>40</v>
      </c>
      <c r="G25" s="5" t="s">
        <v>52</v>
      </c>
      <c r="H25" s="7">
        <v>40000</v>
      </c>
      <c r="I25" s="8">
        <v>30</v>
      </c>
      <c r="J25" s="7">
        <f t="shared" ref="J25" si="12">(H25/30)*I25</f>
        <v>40000</v>
      </c>
      <c r="K25" s="9">
        <v>442.65</v>
      </c>
      <c r="L25" s="9">
        <v>1216</v>
      </c>
      <c r="M25" s="9"/>
      <c r="N25" s="9">
        <v>1148</v>
      </c>
      <c r="O25" s="9"/>
      <c r="P25" s="9">
        <v>25</v>
      </c>
      <c r="Q25" s="9">
        <f>K25+L25+M25+N25+O25+P25</f>
        <v>2831.65</v>
      </c>
      <c r="R25" s="9">
        <f t="shared" ref="R25" si="13">J25-Q25</f>
        <v>37168.35</v>
      </c>
    </row>
    <row r="26" spans="2:18" s="1" customFormat="1" ht="22.5" customHeight="1" x14ac:dyDescent="0.2">
      <c r="B26" s="5" t="s">
        <v>66</v>
      </c>
      <c r="C26" s="6" t="s">
        <v>29</v>
      </c>
      <c r="D26" s="5" t="s">
        <v>6</v>
      </c>
      <c r="E26" s="6" t="s">
        <v>34</v>
      </c>
      <c r="F26" s="5" t="s">
        <v>42</v>
      </c>
      <c r="G26" s="5" t="s">
        <v>52</v>
      </c>
      <c r="H26" s="7">
        <v>25000</v>
      </c>
      <c r="I26" s="8">
        <v>30</v>
      </c>
      <c r="J26" s="7">
        <f t="shared" si="3"/>
        <v>25000</v>
      </c>
      <c r="K26" s="9">
        <v>0</v>
      </c>
      <c r="L26" s="9">
        <v>760</v>
      </c>
      <c r="M26" s="9"/>
      <c r="N26" s="9">
        <v>717.5</v>
      </c>
      <c r="O26" s="9">
        <v>5658.54</v>
      </c>
      <c r="P26" s="9">
        <v>25</v>
      </c>
      <c r="Q26" s="9">
        <f t="shared" si="1"/>
        <v>7161.04</v>
      </c>
      <c r="R26" s="9">
        <f t="shared" si="2"/>
        <v>17838.96</v>
      </c>
    </row>
    <row r="27" spans="2:18" s="1" customFormat="1" ht="22.5" customHeight="1" x14ac:dyDescent="0.2">
      <c r="B27" s="5" t="s">
        <v>72</v>
      </c>
      <c r="C27" s="6" t="s">
        <v>31</v>
      </c>
      <c r="D27" s="5" t="s">
        <v>4</v>
      </c>
      <c r="E27" s="6" t="s">
        <v>34</v>
      </c>
      <c r="F27" s="5" t="s">
        <v>42</v>
      </c>
      <c r="G27" s="5" t="s">
        <v>52</v>
      </c>
      <c r="H27" s="7">
        <v>21000</v>
      </c>
      <c r="I27" s="8">
        <v>30</v>
      </c>
      <c r="J27" s="7">
        <f t="shared" si="3"/>
        <v>21000</v>
      </c>
      <c r="K27" s="9">
        <v>0</v>
      </c>
      <c r="L27" s="9">
        <v>638.4</v>
      </c>
      <c r="M27" s="9"/>
      <c r="N27" s="9">
        <v>602.70000000000005</v>
      </c>
      <c r="O27" s="9"/>
      <c r="P27" s="9">
        <v>25</v>
      </c>
      <c r="Q27" s="9">
        <f t="shared" si="1"/>
        <v>1266.0999999999999</v>
      </c>
      <c r="R27" s="9">
        <f t="shared" si="2"/>
        <v>19733.900000000001</v>
      </c>
    </row>
    <row r="28" spans="2:18" s="1" customFormat="1" ht="22.5" customHeight="1" x14ac:dyDescent="0.2">
      <c r="B28" s="5" t="s">
        <v>67</v>
      </c>
      <c r="C28" s="6" t="s">
        <v>31</v>
      </c>
      <c r="D28" s="5" t="s">
        <v>4</v>
      </c>
      <c r="E28" s="6" t="s">
        <v>34</v>
      </c>
      <c r="F28" s="5" t="s">
        <v>42</v>
      </c>
      <c r="G28" s="5" t="s">
        <v>52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>
        <v>1000</v>
      </c>
      <c r="P28" s="9">
        <v>25</v>
      </c>
      <c r="Q28" s="9">
        <f t="shared" si="1"/>
        <v>2266.1</v>
      </c>
      <c r="R28" s="9">
        <f t="shared" si="2"/>
        <v>18733.900000000001</v>
      </c>
    </row>
    <row r="29" spans="2:18" s="1" customFormat="1" ht="38.25" customHeight="1" x14ac:dyDescent="0.2">
      <c r="B29" s="5" t="s">
        <v>73</v>
      </c>
      <c r="C29" s="6" t="s">
        <v>31</v>
      </c>
      <c r="D29" s="5" t="s">
        <v>4</v>
      </c>
      <c r="E29" s="6" t="s">
        <v>34</v>
      </c>
      <c r="F29" s="5" t="s">
        <v>42</v>
      </c>
      <c r="G29" s="5" t="s">
        <v>52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25</v>
      </c>
      <c r="Q29" s="9">
        <f t="shared" si="1"/>
        <v>2266.1</v>
      </c>
      <c r="R29" s="9">
        <f t="shared" si="2"/>
        <v>18733.900000000001</v>
      </c>
    </row>
    <row r="30" spans="2:18" s="1" customFormat="1" ht="22.5" customHeight="1" x14ac:dyDescent="0.2">
      <c r="B30" s="5" t="s">
        <v>84</v>
      </c>
      <c r="C30" s="6" t="s">
        <v>29</v>
      </c>
      <c r="D30" s="5" t="s">
        <v>5</v>
      </c>
      <c r="E30" s="6" t="s">
        <v>82</v>
      </c>
      <c r="F30" s="5" t="s">
        <v>42</v>
      </c>
      <c r="G30" s="5" t="s">
        <v>52</v>
      </c>
      <c r="H30" s="7">
        <v>25000</v>
      </c>
      <c r="I30" s="8">
        <v>30</v>
      </c>
      <c r="J30" s="7">
        <f t="shared" ref="J30:J31" si="14">(H30/30)*I30</f>
        <v>25000</v>
      </c>
      <c r="K30" s="9">
        <v>0</v>
      </c>
      <c r="L30" s="9">
        <v>760</v>
      </c>
      <c r="M30" s="9"/>
      <c r="N30" s="9">
        <v>717.5</v>
      </c>
      <c r="O30" s="9"/>
      <c r="P30" s="9">
        <v>25</v>
      </c>
      <c r="Q30" s="9">
        <f>K30+L30+M30+N30+O30+P30</f>
        <v>1502.5</v>
      </c>
      <c r="R30" s="9">
        <f t="shared" si="2"/>
        <v>23497.5</v>
      </c>
    </row>
    <row r="31" spans="2:18" s="1" customFormat="1" ht="22.5" customHeight="1" x14ac:dyDescent="0.2">
      <c r="B31" s="5" t="s">
        <v>14</v>
      </c>
      <c r="C31" s="6" t="s">
        <v>29</v>
      </c>
      <c r="D31" s="5" t="s">
        <v>5</v>
      </c>
      <c r="E31" s="6" t="s">
        <v>34</v>
      </c>
      <c r="F31" s="5" t="s">
        <v>42</v>
      </c>
      <c r="G31" s="5" t="s">
        <v>52</v>
      </c>
      <c r="H31" s="7">
        <v>25000</v>
      </c>
      <c r="I31" s="8">
        <v>30</v>
      </c>
      <c r="J31" s="7">
        <f t="shared" si="14"/>
        <v>25000</v>
      </c>
      <c r="K31" s="9">
        <v>0</v>
      </c>
      <c r="L31" s="9">
        <v>760</v>
      </c>
      <c r="M31" s="9"/>
      <c r="N31" s="9">
        <v>717.5</v>
      </c>
      <c r="O31" s="9">
        <v>2000</v>
      </c>
      <c r="P31" s="9">
        <v>25</v>
      </c>
      <c r="Q31" s="9">
        <f t="shared" ref="Q31" si="15">K31+L31+M31+N31+O31+P31</f>
        <v>3502.5</v>
      </c>
      <c r="R31" s="9">
        <f>J31-Q31</f>
        <v>21497.5</v>
      </c>
    </row>
    <row r="32" spans="2:18" s="1" customFormat="1" ht="22.5" customHeight="1" x14ac:dyDescent="0.2">
      <c r="B32" s="5" t="s">
        <v>79</v>
      </c>
      <c r="C32" s="6" t="s">
        <v>29</v>
      </c>
      <c r="D32" s="5" t="s">
        <v>5</v>
      </c>
      <c r="E32" s="6" t="s">
        <v>34</v>
      </c>
      <c r="F32" s="5" t="s">
        <v>42</v>
      </c>
      <c r="G32" s="5" t="s">
        <v>52</v>
      </c>
      <c r="H32" s="7">
        <v>25000</v>
      </c>
      <c r="I32" s="8">
        <v>30</v>
      </c>
      <c r="J32" s="7">
        <f t="shared" si="3"/>
        <v>25000</v>
      </c>
      <c r="K32" s="9">
        <v>0</v>
      </c>
      <c r="L32" s="9">
        <v>760</v>
      </c>
      <c r="M32" s="9"/>
      <c r="N32" s="9">
        <v>717.5</v>
      </c>
      <c r="O32" s="9">
        <v>3543.14</v>
      </c>
      <c r="P32" s="9">
        <v>25</v>
      </c>
      <c r="Q32" s="9">
        <f t="shared" si="1"/>
        <v>5045.6399999999994</v>
      </c>
      <c r="R32" s="9">
        <f t="shared" si="2"/>
        <v>19954.36</v>
      </c>
    </row>
    <row r="33" spans="2:18" s="1" customFormat="1" ht="22.5" customHeight="1" x14ac:dyDescent="0.2">
      <c r="B33" s="5" t="s">
        <v>86</v>
      </c>
      <c r="C33" s="6" t="s">
        <v>29</v>
      </c>
      <c r="D33" s="5" t="s">
        <v>5</v>
      </c>
      <c r="E33" s="6" t="s">
        <v>34</v>
      </c>
      <c r="F33" s="5" t="s">
        <v>42</v>
      </c>
      <c r="G33" s="5" t="s">
        <v>52</v>
      </c>
      <c r="H33" s="7">
        <v>25000</v>
      </c>
      <c r="I33" s="8">
        <v>30</v>
      </c>
      <c r="J33" s="7">
        <f t="shared" si="3"/>
        <v>25000</v>
      </c>
      <c r="K33" s="9">
        <v>0</v>
      </c>
      <c r="L33" s="9">
        <v>760</v>
      </c>
      <c r="M33" s="9"/>
      <c r="N33" s="9">
        <v>717.5</v>
      </c>
      <c r="O33" s="9">
        <v>4000</v>
      </c>
      <c r="P33" s="9">
        <v>25</v>
      </c>
      <c r="Q33" s="9">
        <f t="shared" si="1"/>
        <v>5502.5</v>
      </c>
      <c r="R33" s="9">
        <f t="shared" si="2"/>
        <v>19497.5</v>
      </c>
    </row>
    <row r="34" spans="2:18" s="1" customFormat="1" ht="22.5" customHeight="1" x14ac:dyDescent="0.2">
      <c r="B34" s="5" t="s">
        <v>85</v>
      </c>
      <c r="C34" s="6" t="s">
        <v>29</v>
      </c>
      <c r="D34" s="5" t="s">
        <v>5</v>
      </c>
      <c r="E34" s="6" t="s">
        <v>34</v>
      </c>
      <c r="F34" s="5" t="s">
        <v>42</v>
      </c>
      <c r="G34" s="5" t="s">
        <v>52</v>
      </c>
      <c r="H34" s="7">
        <v>25000</v>
      </c>
      <c r="I34" s="8">
        <v>30</v>
      </c>
      <c r="J34" s="7">
        <f>(H34/30)*I34</f>
        <v>25000</v>
      </c>
      <c r="K34" s="9">
        <v>0</v>
      </c>
      <c r="L34" s="9">
        <v>760</v>
      </c>
      <c r="M34" s="9"/>
      <c r="N34" s="9">
        <v>717.5</v>
      </c>
      <c r="O34" s="9"/>
      <c r="P34" s="9">
        <v>25</v>
      </c>
      <c r="Q34" s="9">
        <f t="shared" si="1"/>
        <v>1502.5</v>
      </c>
      <c r="R34" s="9">
        <f t="shared" si="2"/>
        <v>23497.5</v>
      </c>
    </row>
    <row r="35" spans="2:18" s="1" customFormat="1" x14ac:dyDescent="0.2">
      <c r="B35" s="21" t="s">
        <v>0</v>
      </c>
      <c r="C35" s="22"/>
      <c r="D35" s="22"/>
      <c r="E35" s="22"/>
      <c r="F35" s="22"/>
      <c r="G35" s="23"/>
      <c r="H35" s="16">
        <f>SUM(H7:H34)</f>
        <v>2393000</v>
      </c>
      <c r="I35" s="16"/>
      <c r="J35" s="16">
        <f t="shared" ref="J35:Q35" si="16">SUM(J7:J34)</f>
        <v>2393000</v>
      </c>
      <c r="K35" s="16">
        <f t="shared" si="16"/>
        <v>310828.69000000006</v>
      </c>
      <c r="L35" s="16">
        <f t="shared" si="16"/>
        <v>66854.16</v>
      </c>
      <c r="M35" s="16">
        <f t="shared" si="16"/>
        <v>0</v>
      </c>
      <c r="N35" s="16">
        <f t="shared" si="16"/>
        <v>68679.099999999991</v>
      </c>
      <c r="O35" s="16">
        <f t="shared" si="16"/>
        <v>29347.43</v>
      </c>
      <c r="P35" s="16">
        <f t="shared" si="16"/>
        <v>700</v>
      </c>
      <c r="Q35" s="18">
        <f t="shared" si="16"/>
        <v>476409.37999999995</v>
      </c>
      <c r="R35" s="16">
        <f>SUM(R7:R34)</f>
        <v>1916590.6199999996</v>
      </c>
    </row>
    <row r="36" spans="2:18" s="12" customFormat="1" ht="15.95" customHeight="1" x14ac:dyDescent="0.2"/>
    <row r="37" spans="2:18" s="1" customFormat="1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0"/>
      <c r="N37" s="11"/>
      <c r="O37" s="11"/>
      <c r="P37" s="11"/>
      <c r="Q37" s="11"/>
      <c r="R37" s="11"/>
    </row>
    <row r="38" spans="2:18" s="1" customFormat="1" ht="33.75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s="1" customFormat="1" ht="23.45" customHeight="1" x14ac:dyDescent="0.2">
      <c r="B39" s="17" t="s">
        <v>83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s="1" customFormat="1" ht="21" customHeight="1" x14ac:dyDescent="0.2">
      <c r="B40" s="10" t="s">
        <v>53</v>
      </c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1"/>
      <c r="O40" s="11"/>
      <c r="P40" s="11"/>
      <c r="Q40" s="11"/>
      <c r="R40" s="11"/>
    </row>
    <row r="41" spans="2:18" s="1" customForma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1"/>
      <c r="O41" s="11"/>
      <c r="P41" s="11"/>
      <c r="Q41" s="11"/>
      <c r="R41" s="11"/>
    </row>
    <row r="42" spans="2:18" s="1" customForma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1"/>
      <c r="O42" s="11"/>
      <c r="P42" s="11"/>
      <c r="Q42" s="11"/>
      <c r="R42" s="11"/>
    </row>
    <row r="43" spans="2:18" s="1" customFormat="1" x14ac:dyDescent="0.2">
      <c r="C43" s="10"/>
      <c r="D43" s="2"/>
      <c r="E43" s="10"/>
      <c r="F43" s="2"/>
      <c r="G43" s="2"/>
      <c r="H43" s="2"/>
      <c r="I43" s="2"/>
      <c r="J43" s="2"/>
      <c r="K43" s="2"/>
      <c r="L43" s="2"/>
      <c r="M43" s="2"/>
      <c r="N43" s="13"/>
      <c r="O43" s="13"/>
      <c r="P43" s="13"/>
      <c r="Q43" s="13"/>
      <c r="R43" s="13"/>
    </row>
    <row r="44" spans="2:18" x14ac:dyDescent="0.2">
      <c r="K44" s="14"/>
      <c r="L44" s="14"/>
      <c r="M44" s="14"/>
      <c r="N44" s="14"/>
      <c r="O44" s="14"/>
      <c r="P44" s="14"/>
      <c r="Q44" s="14"/>
      <c r="R44" s="14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  <row r="839" spans="11:18" x14ac:dyDescent="0.2">
      <c r="K839" s="14"/>
      <c r="L839" s="14"/>
      <c r="M839" s="14"/>
      <c r="N839" s="14"/>
      <c r="O839" s="14"/>
      <c r="P839" s="14"/>
      <c r="Q839" s="14"/>
      <c r="R839" s="14"/>
    </row>
    <row r="840" spans="11:18" x14ac:dyDescent="0.2">
      <c r="K840" s="14"/>
      <c r="L840" s="14"/>
      <c r="M840" s="14"/>
      <c r="N840" s="14"/>
      <c r="O840" s="14"/>
      <c r="P840" s="14"/>
      <c r="Q840" s="14"/>
      <c r="R840" s="14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5:G35"/>
    <mergeCell ref="B38:R38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2023-02-28T13:36:37Z</cp:lastPrinted>
  <dcterms:created xsi:type="dcterms:W3CDTF">2006-07-11T17:39:34Z</dcterms:created>
  <dcterms:modified xsi:type="dcterms:W3CDTF">2025-01-24T20:32:58Z</dcterms:modified>
</cp:coreProperties>
</file>