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Estado de cuentas de suplidores\2025\"/>
    </mc:Choice>
  </mc:AlternateContent>
  <xr:revisionPtr revIDLastSave="0" documentId="8_{ACB9045E-D59A-4298-9D9C-69F6EA7CF83C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 2025" sheetId="1" r:id="rId1"/>
    <sheet name="Dic" sheetId="3" r:id="rId2"/>
  </sheets>
  <definedNames>
    <definedName name="_xlnm.Print_Area" localSheetId="0">' 2025'!$A$1:$J$45</definedName>
    <definedName name="_xlnm.Print_Area" localSheetId="1">Dic!$A$1:$I$32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8" i="1"/>
  <c r="G16" i="1" l="1"/>
  <c r="G14" i="3" l="1"/>
  <c r="G22" i="3" s="1"/>
  <c r="G15" i="1" l="1"/>
  <c r="G41" i="1" s="1"/>
</calcChain>
</file>

<file path=xl/sharedStrings.xml><?xml version="1.0" encoding="utf-8"?>
<sst xmlns="http://schemas.openxmlformats.org/spreadsheetml/2006/main" count="122" uniqueCount="71">
  <si>
    <t>Fecha de registro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</si>
  <si>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</si>
  <si>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</si>
  <si>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</si>
  <si>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</si>
  <si>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</si>
  <si>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</si>
  <si>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</si>
  <si>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2.2.8.7.04</t>
  </si>
  <si>
    <t>B1500000005</t>
  </si>
  <si>
    <t>Certificación de la DGII desactualizada</t>
  </si>
  <si>
    <t>B1500000028</t>
  </si>
  <si>
    <t>Prisma, SRL</t>
  </si>
  <si>
    <t>Participación de la Sra. Angers Sánchez en el Diplomado Gerencia de Presupuesto</t>
  </si>
  <si>
    <t>People Business School</t>
  </si>
  <si>
    <t>2.3.3.2.01 / 2.3.9.2.01</t>
  </si>
  <si>
    <t>Compra de Artículos de Oficina.</t>
  </si>
  <si>
    <t>Preparado por:</t>
  </si>
  <si>
    <t>Ana Monegro</t>
  </si>
  <si>
    <t>No. de Comprobante</t>
  </si>
  <si>
    <t>Proceso de pago</t>
  </si>
  <si>
    <t xml:space="preserve">                                                              </t>
  </si>
  <si>
    <t>Edesur Dominicana, S.A</t>
  </si>
  <si>
    <t>2.2.1.6.01</t>
  </si>
  <si>
    <t>Energía eléctrica</t>
  </si>
  <si>
    <t>2.2.8.5.03</t>
  </si>
  <si>
    <t xml:space="preserve">      Relación de Cuentas por Pagar al 31 de diciembre del 2025</t>
  </si>
  <si>
    <t>E450000100130</t>
  </si>
  <si>
    <t>Compañía Dom. de teléfono</t>
  </si>
  <si>
    <t>2.2.1.3.01</t>
  </si>
  <si>
    <t>Teléfono local</t>
  </si>
  <si>
    <t>E450000000030</t>
  </si>
  <si>
    <t>CSTISA</t>
  </si>
  <si>
    <t>Equipo firewall Preimetral</t>
  </si>
  <si>
    <t>2.6.1.3.01</t>
  </si>
  <si>
    <t>G&amp;S Excellent Auto Cleaners (Sincoro restaurant)</t>
  </si>
  <si>
    <t xml:space="preserve">Lavado de vehiculos </t>
  </si>
  <si>
    <t xml:space="preserve">B1500000657 /  B1500000658   B1500000662 / B1500000663 </t>
  </si>
  <si>
    <t xml:space="preserve">B1500000183 </t>
  </si>
  <si>
    <t>Isntituto Dominicano de Arte y Diseño</t>
  </si>
  <si>
    <t>Curso de fotografía para Carlos Coronado</t>
  </si>
  <si>
    <t xml:space="preserve">B1500000387 </t>
  </si>
  <si>
    <t>CONSOLIDOM</t>
  </si>
  <si>
    <t>2.3.5.3.01</t>
  </si>
  <si>
    <t>Compra de gomas Kia Sportage 2015</t>
  </si>
  <si>
    <t>La Innovación</t>
  </si>
  <si>
    <t>Varios utensilios</t>
  </si>
  <si>
    <t>2.3.9.9.05</t>
  </si>
  <si>
    <r>
      <rPr>
        <sz val="12"/>
        <rFont val="Century Gothic"/>
        <family val="2"/>
      </rPr>
      <t>9/12/2025 / 9/12/2025</t>
    </r>
    <r>
      <rPr>
        <sz val="11"/>
        <rFont val="Century Gothic"/>
        <family val="2"/>
      </rPr>
      <t xml:space="preserve"> </t>
    </r>
    <r>
      <rPr>
        <sz val="12"/>
        <rFont val="Century Gothic"/>
        <family val="2"/>
      </rPr>
      <t>16/12/2025/18/12/2025</t>
    </r>
  </si>
  <si>
    <t xml:space="preserve"> E450000006339</t>
  </si>
  <si>
    <t xml:space="preserve"> 30/12/2025</t>
  </si>
  <si>
    <t>CECOMSA</t>
  </si>
  <si>
    <t>Compra de teléfono</t>
  </si>
  <si>
    <t>2.6.5.5.01</t>
  </si>
  <si>
    <t>10/12/2025, 17/12/2025, 17/12/2025</t>
  </si>
  <si>
    <t>E450000008004, E450000001534, E450000001535</t>
  </si>
  <si>
    <t>E450000081452</t>
  </si>
  <si>
    <t>31/11/2025</t>
  </si>
  <si>
    <t xml:space="preserve">B1500000657, B1500000658, B1500000662 y B1500000663 </t>
  </si>
  <si>
    <t>E450000008004, E450000001534 y E450000001535</t>
  </si>
  <si>
    <t>9/12/2025, 16/12/2025 y 18/12/2025</t>
  </si>
  <si>
    <t>10/12/2025 y 17/12/2025</t>
  </si>
  <si>
    <t>Compra de neumaticos</t>
  </si>
  <si>
    <t>Consultores en Seguridad Tecnologica e Informatica ARC, SRL</t>
  </si>
  <si>
    <t>Compañía Dominicana de Teléfonos, S.A.</t>
  </si>
  <si>
    <t>CECOMSA, SRL</t>
  </si>
  <si>
    <t xml:space="preserve">Compra central telefonica </t>
  </si>
  <si>
    <t>Equipo firewall perimetral</t>
  </si>
  <si>
    <t xml:space="preserve"> E450000081452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</si>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</sst>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1"/>
      <name val="Arial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Arial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1">
    <xf numFmtId="0" fontId="0" fillId="0" borderId="0" xfId="0"/>
    <xf numFmtId="0" fontId="23" fillId="0" borderId="0" xfId="0" applyFont="1"/>
    <xf numFmtId="14" fontId="23" fillId="0" borderId="0" xfId="0" applyNumberFormat="1" applyFont="1"/>
    <xf numFmtId="0" fontId="24" fillId="0" borderId="0" xfId="0" applyFont="1"/>
    <xf numFmtId="43" fontId="18" fillId="0" borderId="0" xfId="1" applyFont="1" applyAlignment="1">
      <alignment horizontal="right" vertical="center"/>
    </xf>
    <xf numFmtId="43" fontId="22" fillId="0" borderId="0" xfId="1"/>
    <xf numFmtId="14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3" fontId="18" fillId="0" borderId="0" xfId="1" applyFont="1" applyAlignment="1">
      <alignment vertical="center"/>
    </xf>
    <xf numFmtId="14" fontId="18" fillId="0" borderId="0" xfId="0" applyNumberFormat="1" applyFont="1" applyAlignment="1">
      <alignment horizontal="center" vertical="center"/>
    </xf>
    <xf numFmtId="14" fontId="0" fillId="0" borderId="0" xfId="0" applyNumberFormat="1"/>
    <xf numFmtId="43" fontId="25" fillId="0" borderId="0" xfId="1" applyFont="1" applyAlignment="1">
      <alignment horizontal="right" vertical="center"/>
    </xf>
    <xf numFmtId="43" fontId="0" fillId="0" borderId="0" xfId="0" applyNumberFormat="1"/>
    <xf numFmtId="43" fontId="24" fillId="0" borderId="0" xfId="1" applyFont="1" applyFill="1"/>
    <xf numFmtId="43" fontId="22" fillId="0" borderId="0" xfId="1" applyFill="1"/>
    <xf numFmtId="0" fontId="24" fillId="2" borderId="0" xfId="0" applyFont="1" applyFill="1"/>
    <xf numFmtId="0" fontId="0" fillId="2" borderId="0" xfId="0" applyFill="1"/>
    <xf numFmtId="43" fontId="22" fillId="2" borderId="0" xfId="1" applyFill="1" applyBorder="1"/>
    <xf numFmtId="43" fontId="18" fillId="2" borderId="0" xfId="1" applyFont="1" applyFill="1" applyBorder="1" applyAlignment="1">
      <alignment horizontal="right" vertical="center"/>
    </xf>
    <xf numFmtId="0" fontId="29" fillId="0" borderId="0" xfId="0" applyFont="1"/>
    <xf numFmtId="14" fontId="18" fillId="0" borderId="5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24" fillId="0" borderId="8" xfId="0" applyFont="1" applyBorder="1"/>
    <xf numFmtId="43" fontId="21" fillId="0" borderId="8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43" fontId="18" fillId="0" borderId="5" xfId="1" applyFont="1" applyFill="1" applyBorder="1" applyAlignment="1">
      <alignment vertical="center"/>
    </xf>
    <xf numFmtId="0" fontId="27" fillId="0" borderId="7" xfId="0" applyFont="1" applyBorder="1"/>
    <xf numFmtId="164" fontId="18" fillId="0" borderId="5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left" vertical="center"/>
    </xf>
    <xf numFmtId="43" fontId="18" fillId="0" borderId="7" xfId="1" applyFont="1" applyFill="1" applyBorder="1" applyAlignment="1">
      <alignment vertical="center"/>
    </xf>
    <xf numFmtId="164" fontId="18" fillId="0" borderId="6" xfId="0" applyNumberFormat="1" applyFont="1" applyBorder="1" applyAlignment="1">
      <alignment horizontal="center" vertical="center"/>
    </xf>
    <xf numFmtId="0" fontId="27" fillId="0" borderId="5" xfId="0" applyFont="1" applyBorder="1"/>
    <xf numFmtId="164" fontId="16" fillId="2" borderId="9" xfId="0" applyNumberFormat="1" applyFont="1" applyFill="1" applyBorder="1" applyAlignment="1">
      <alignment horizontal="center"/>
    </xf>
    <xf numFmtId="43" fontId="16" fillId="0" borderId="9" xfId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3" fillId="2" borderId="9" xfId="1" applyNumberFormat="1" applyFont="1" applyFill="1" applyBorder="1" applyAlignment="1">
      <alignment horizontal="left" wrapText="1"/>
    </xf>
    <xf numFmtId="0" fontId="13" fillId="2" borderId="9" xfId="1" applyNumberFormat="1" applyFont="1" applyFill="1" applyBorder="1" applyAlignment="1">
      <alignment horizontal="left"/>
    </xf>
    <xf numFmtId="0" fontId="15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14" fontId="13" fillId="2" borderId="9" xfId="0" applyNumberFormat="1" applyFont="1" applyFill="1" applyBorder="1" applyAlignment="1">
      <alignment horizontal="center" wrapText="1"/>
    </xf>
    <xf numFmtId="0" fontId="13" fillId="2" borderId="9" xfId="0" applyFont="1" applyFill="1" applyBorder="1" applyAlignment="1">
      <alignment wrapText="1"/>
    </xf>
    <xf numFmtId="0" fontId="12" fillId="2" borderId="9" xfId="0" applyFont="1" applyFill="1" applyBorder="1" applyAlignment="1">
      <alignment horizontal="center"/>
    </xf>
    <xf numFmtId="0" fontId="12" fillId="2" borderId="9" xfId="1" applyNumberFormat="1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14" fontId="12" fillId="2" borderId="9" xfId="0" applyNumberFormat="1" applyFont="1" applyFill="1" applyBorder="1" applyAlignment="1">
      <alignment horizontal="center" wrapText="1"/>
    </xf>
    <xf numFmtId="0" fontId="10" fillId="2" borderId="9" xfId="1" applyNumberFormat="1" applyFont="1" applyFill="1" applyBorder="1" applyAlignment="1">
      <alignment horizontal="left" wrapText="1"/>
    </xf>
    <xf numFmtId="0" fontId="10" fillId="2" borderId="9" xfId="1" applyNumberFormat="1" applyFont="1" applyFill="1" applyBorder="1" applyAlignment="1">
      <alignment horizontal="left"/>
    </xf>
    <xf numFmtId="14" fontId="10" fillId="2" borderId="9" xfId="0" applyNumberFormat="1" applyFont="1" applyFill="1" applyBorder="1" applyAlignment="1">
      <alignment horizontal="center" wrapText="1"/>
    </xf>
    <xf numFmtId="164" fontId="16" fillId="2" borderId="13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164" fontId="16" fillId="2" borderId="15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3" fillId="2" borderId="16" xfId="1" applyNumberFormat="1" applyFont="1" applyFill="1" applyBorder="1" applyAlignment="1">
      <alignment horizontal="left" wrapText="1"/>
    </xf>
    <xf numFmtId="0" fontId="13" fillId="2" borderId="16" xfId="1" applyNumberFormat="1" applyFont="1" applyFill="1" applyBorder="1" applyAlignment="1">
      <alignment horizontal="left"/>
    </xf>
    <xf numFmtId="0" fontId="15" fillId="2" borderId="16" xfId="0" applyFont="1" applyFill="1" applyBorder="1" applyAlignment="1">
      <alignment horizontal="center"/>
    </xf>
    <xf numFmtId="43" fontId="16" fillId="0" borderId="16" xfId="1" applyFont="1" applyFill="1" applyBorder="1" applyAlignment="1">
      <alignment horizontal="center"/>
    </xf>
    <xf numFmtId="164" fontId="16" fillId="2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 wrapText="1"/>
    </xf>
    <xf numFmtId="0" fontId="33" fillId="2" borderId="9" xfId="0" applyFont="1" applyFill="1" applyBorder="1" applyAlignment="1">
      <alignment horizontal="left" wrapText="1"/>
    </xf>
    <xf numFmtId="0" fontId="33" fillId="2" borderId="9" xfId="0" applyFont="1" applyFill="1" applyBorder="1" applyAlignment="1">
      <alignment horizontal="center" wrapText="1"/>
    </xf>
    <xf numFmtId="0" fontId="34" fillId="2" borderId="9" xfId="0" applyFont="1" applyFill="1" applyBorder="1" applyAlignment="1">
      <alignment horizontal="center" wrapText="1"/>
    </xf>
    <xf numFmtId="14" fontId="33" fillId="2" borderId="21" xfId="0" applyNumberFormat="1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164" fontId="34" fillId="2" borderId="20" xfId="0" applyNumberFormat="1" applyFont="1" applyFill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2" borderId="22" xfId="0" applyFont="1" applyFill="1" applyBorder="1" applyAlignment="1">
      <alignment horizontal="center" wrapText="1"/>
    </xf>
    <xf numFmtId="0" fontId="33" fillId="2" borderId="26" xfId="0" applyFont="1" applyFill="1" applyBorder="1" applyAlignment="1">
      <alignment horizontal="left" wrapText="1"/>
    </xf>
    <xf numFmtId="0" fontId="34" fillId="2" borderId="25" xfId="1" applyNumberFormat="1" applyFont="1" applyFill="1" applyBorder="1" applyAlignment="1">
      <alignment horizontal="left" wrapText="1"/>
    </xf>
    <xf numFmtId="0" fontId="34" fillId="2" borderId="25" xfId="1" applyNumberFormat="1" applyFont="1" applyFill="1" applyBorder="1" applyAlignment="1">
      <alignment horizontal="left"/>
    </xf>
    <xf numFmtId="0" fontId="32" fillId="0" borderId="2" xfId="0" applyFont="1" applyBorder="1"/>
    <xf numFmtId="0" fontId="34" fillId="2" borderId="22" xfId="0" applyFont="1" applyFill="1" applyBorder="1" applyAlignment="1">
      <alignment horizontal="left" wrapText="1"/>
    </xf>
    <xf numFmtId="0" fontId="34" fillId="2" borderId="22" xfId="0" applyFont="1" applyFill="1" applyBorder="1" applyAlignment="1">
      <alignment wrapText="1"/>
    </xf>
    <xf numFmtId="0" fontId="32" fillId="0" borderId="0" xfId="0" applyFont="1" applyAlignment="1">
      <alignment horizontal="center"/>
    </xf>
    <xf numFmtId="0" fontId="33" fillId="2" borderId="25" xfId="0" applyFont="1" applyFill="1" applyBorder="1" applyAlignment="1">
      <alignment horizontal="center" wrapText="1"/>
    </xf>
    <xf numFmtId="0" fontId="34" fillId="2" borderId="25" xfId="0" applyFont="1" applyFill="1" applyBorder="1" applyAlignment="1">
      <alignment horizontal="center" wrapText="1"/>
    </xf>
    <xf numFmtId="43" fontId="34" fillId="0" borderId="23" xfId="1" applyFont="1" applyFill="1" applyBorder="1" applyAlignment="1">
      <alignment horizontal="center"/>
    </xf>
    <xf numFmtId="43" fontId="34" fillId="0" borderId="22" xfId="1" applyFont="1" applyFill="1" applyBorder="1" applyAlignment="1"/>
    <xf numFmtId="43" fontId="34" fillId="2" borderId="22" xfId="1" applyFont="1" applyFill="1" applyBorder="1" applyAlignment="1">
      <alignment horizontal="center"/>
    </xf>
    <xf numFmtId="164" fontId="34" fillId="2" borderId="26" xfId="0" applyNumberFormat="1" applyFont="1" applyFill="1" applyBorder="1" applyAlignment="1">
      <alignment horizontal="center"/>
    </xf>
    <xf numFmtId="164" fontId="34" fillId="2" borderId="25" xfId="0" applyNumberFormat="1" applyFont="1" applyFill="1" applyBorder="1" applyAlignment="1">
      <alignment horizontal="center"/>
    </xf>
    <xf numFmtId="14" fontId="33" fillId="2" borderId="20" xfId="4" applyNumberFormat="1" applyFont="1" applyFill="1" applyBorder="1" applyAlignment="1">
      <alignment horizontal="center" wrapText="1"/>
    </xf>
    <xf numFmtId="0" fontId="33" fillId="2" borderId="22" xfId="0" applyFont="1" applyFill="1" applyBorder="1" applyAlignment="1">
      <alignment horizontal="center" wrapText="1"/>
    </xf>
    <xf numFmtId="14" fontId="33" fillId="2" borderId="25" xfId="0" applyNumberFormat="1" applyFont="1" applyFill="1" applyBorder="1" applyAlignment="1">
      <alignment horizontal="center" wrapText="1"/>
    </xf>
    <xf numFmtId="0" fontId="33" fillId="2" borderId="25" xfId="0" applyFont="1" applyFill="1" applyBorder="1" applyAlignment="1">
      <alignment horizontal="left"/>
    </xf>
    <xf numFmtId="0" fontId="33" fillId="2" borderId="2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wrapText="1"/>
    </xf>
    <xf numFmtId="14" fontId="33" fillId="2" borderId="24" xfId="0" applyNumberFormat="1" applyFont="1" applyFill="1" applyBorder="1" applyAlignment="1">
      <alignment horizontal="center" wrapText="1"/>
    </xf>
    <xf numFmtId="4" fontId="33" fillId="2" borderId="9" xfId="0" applyNumberFormat="1" applyFont="1" applyFill="1" applyBorder="1" applyAlignment="1">
      <alignment horizontal="center" wrapText="1"/>
    </xf>
    <xf numFmtId="14" fontId="33" fillId="2" borderId="9" xfId="0" applyNumberFormat="1" applyFont="1" applyFill="1" applyBorder="1" applyAlignment="1">
      <alignment horizontal="center" wrapText="1"/>
    </xf>
    <xf numFmtId="14" fontId="33" fillId="2" borderId="26" xfId="0" applyNumberFormat="1" applyFont="1" applyFill="1" applyBorder="1" applyAlignment="1">
      <alignment horizontal="center" wrapText="1"/>
    </xf>
    <xf numFmtId="14" fontId="33" fillId="2" borderId="13" xfId="4" applyNumberFormat="1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4" fontId="33" fillId="2" borderId="21" xfId="4" applyNumberFormat="1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33" fillId="2" borderId="18" xfId="0" applyFont="1" applyFill="1" applyBorder="1" applyAlignment="1">
      <alignment horizontal="center" wrapText="1"/>
    </xf>
    <xf numFmtId="0" fontId="33" fillId="2" borderId="18" xfId="0" applyFont="1" applyFill="1" applyBorder="1" applyAlignment="1">
      <alignment horizontal="left" wrapText="1"/>
    </xf>
    <xf numFmtId="0" fontId="34" fillId="2" borderId="26" xfId="0" applyFont="1" applyFill="1" applyBorder="1" applyAlignment="1">
      <alignment horizontal="center" wrapText="1"/>
    </xf>
    <xf numFmtId="4" fontId="33" fillId="2" borderId="18" xfId="0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33" fillId="2" borderId="9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9" fontId="36" fillId="2" borderId="13" xfId="4" applyFont="1" applyFill="1" applyBorder="1" applyAlignment="1">
      <alignment horizontal="center" wrapText="1"/>
    </xf>
    <xf numFmtId="0" fontId="37" fillId="2" borderId="9" xfId="0" applyFont="1" applyFill="1" applyBorder="1" applyAlignment="1">
      <alignment horizontal="center" wrapText="1"/>
    </xf>
    <xf numFmtId="164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1" xfId="1" applyNumberFormat="1" applyFont="1" applyFill="1" applyBorder="1" applyAlignment="1">
      <alignment horizontal="left"/>
    </xf>
    <xf numFmtId="0" fontId="34" fillId="2" borderId="11" xfId="0" applyFont="1" applyFill="1" applyBorder="1" applyAlignment="1">
      <alignment wrapText="1"/>
    </xf>
    <xf numFmtId="14" fontId="34" fillId="2" borderId="11" xfId="0" applyNumberFormat="1" applyFont="1" applyFill="1" applyBorder="1" applyAlignment="1">
      <alignment horizontal="center"/>
    </xf>
    <xf numFmtId="43" fontId="34" fillId="0" borderId="11" xfId="1" applyFont="1" applyFill="1" applyBorder="1" applyAlignment="1">
      <alignment horizontal="center"/>
    </xf>
    <xf numFmtId="164" fontId="34" fillId="2" borderId="11" xfId="0" applyNumberFormat="1" applyFont="1" applyFill="1" applyBorder="1" applyAlignment="1">
      <alignment horizontal="center"/>
    </xf>
    <xf numFmtId="0" fontId="34" fillId="2" borderId="12" xfId="0" applyFont="1" applyFill="1" applyBorder="1" applyAlignment="1">
      <alignment horizontal="left" wrapText="1"/>
    </xf>
    <xf numFmtId="164" fontId="34" fillId="2" borderId="13" xfId="0" applyNumberFormat="1" applyFont="1" applyFill="1" applyBorder="1" applyAlignment="1">
      <alignment horizontal="center"/>
    </xf>
    <xf numFmtId="0" fontId="34" fillId="2" borderId="9" xfId="0" applyFont="1" applyFill="1" applyBorder="1" applyAlignment="1">
      <alignment horizontal="center"/>
    </xf>
    <xf numFmtId="0" fontId="34" fillId="2" borderId="9" xfId="1" applyNumberFormat="1" applyFont="1" applyFill="1" applyBorder="1" applyAlignment="1">
      <alignment horizontal="left"/>
    </xf>
    <xf numFmtId="0" fontId="34" fillId="2" borderId="9" xfId="0" applyFont="1" applyFill="1" applyBorder="1"/>
    <xf numFmtId="14" fontId="34" fillId="2" borderId="9" xfId="0" applyNumberFormat="1" applyFont="1" applyFill="1" applyBorder="1" applyAlignment="1">
      <alignment horizontal="center" wrapText="1"/>
    </xf>
    <xf numFmtId="43" fontId="34" fillId="0" borderId="9" xfId="1" applyFont="1" applyFill="1" applyBorder="1" applyAlignment="1">
      <alignment horizontal="center"/>
    </xf>
    <xf numFmtId="164" fontId="34" fillId="2" borderId="9" xfId="0" applyNumberFormat="1" applyFont="1" applyFill="1" applyBorder="1" applyAlignment="1">
      <alignment horizontal="center"/>
    </xf>
    <xf numFmtId="0" fontId="34" fillId="2" borderId="14" xfId="0" applyFont="1" applyFill="1" applyBorder="1" applyAlignment="1">
      <alignment horizontal="left" wrapText="1"/>
    </xf>
    <xf numFmtId="2" fontId="34" fillId="0" borderId="23" xfId="0" applyNumberFormat="1" applyFont="1" applyBorder="1" applyAlignment="1">
      <alignment horizontal="center" wrapText="1"/>
    </xf>
    <xf numFmtId="9" fontId="38" fillId="2" borderId="3" xfId="4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center" wrapText="1"/>
    </xf>
    <xf numFmtId="0" fontId="38" fillId="2" borderId="28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 wrapText="1"/>
    </xf>
    <xf numFmtId="14" fontId="38" fillId="2" borderId="28" xfId="0" applyNumberFormat="1" applyFont="1" applyFill="1" applyBorder="1" applyAlignment="1">
      <alignment horizontal="center" wrapText="1"/>
    </xf>
    <xf numFmtId="0" fontId="38" fillId="2" borderId="1" xfId="0" applyFont="1" applyFill="1" applyBorder="1" applyAlignment="1">
      <alignment horizontal="center"/>
    </xf>
    <xf numFmtId="14" fontId="38" fillId="2" borderId="29" xfId="4" applyNumberFormat="1" applyFont="1" applyFill="1" applyBorder="1" applyAlignment="1">
      <alignment horizontal="center" wrapText="1"/>
    </xf>
    <xf numFmtId="0" fontId="35" fillId="2" borderId="27" xfId="0" applyFont="1" applyFill="1" applyBorder="1" applyAlignment="1">
      <alignment horizontal="center" wrapText="1"/>
    </xf>
    <xf numFmtId="0" fontId="38" fillId="2" borderId="30" xfId="0" applyFont="1" applyFill="1" applyBorder="1" applyAlignment="1">
      <alignment horizontal="left" wrapText="1"/>
    </xf>
    <xf numFmtId="0" fontId="38" fillId="2" borderId="27" xfId="0" applyFont="1" applyFill="1" applyBorder="1" applyAlignment="1">
      <alignment horizontal="left" wrapText="1"/>
    </xf>
    <xf numFmtId="0" fontId="2" fillId="2" borderId="30" xfId="0" applyFont="1" applyFill="1" applyBorder="1" applyAlignment="1">
      <alignment horizontal="center" wrapText="1"/>
    </xf>
    <xf numFmtId="14" fontId="38" fillId="2" borderId="30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14" fontId="38" fillId="2" borderId="4" xfId="4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8" fillId="2" borderId="0" xfId="0" applyFont="1" applyFill="1" applyAlignment="1">
      <alignment horizontal="left" wrapText="1"/>
    </xf>
    <xf numFmtId="0" fontId="38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14" fontId="38" fillId="2" borderId="0" xfId="0" applyNumberFormat="1" applyFont="1" applyFill="1" applyAlignment="1">
      <alignment horizontal="center" wrapText="1"/>
    </xf>
    <xf numFmtId="0" fontId="38" fillId="2" borderId="2" xfId="0" applyFont="1" applyFill="1" applyBorder="1" applyAlignment="1">
      <alignment horizontal="center"/>
    </xf>
    <xf numFmtId="0" fontId="38" fillId="2" borderId="27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left"/>
    </xf>
    <xf numFmtId="0" fontId="38" fillId="2" borderId="0" xfId="0" applyFont="1" applyFill="1" applyAlignment="1">
      <alignment horizontal="center" wrapText="1"/>
    </xf>
    <xf numFmtId="14" fontId="38" fillId="2" borderId="29" xfId="0" applyNumberFormat="1" applyFont="1" applyFill="1" applyBorder="1" applyAlignment="1">
      <alignment horizontal="center" wrapText="1"/>
    </xf>
    <xf numFmtId="0" fontId="39" fillId="0" borderId="27" xfId="0" applyFont="1" applyBorder="1"/>
    <xf numFmtId="0" fontId="39" fillId="0" borderId="30" xfId="0" applyFont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2" fillId="2" borderId="30" xfId="1" applyNumberFormat="1" applyFont="1" applyFill="1" applyBorder="1" applyAlignment="1">
      <alignment horizontal="left"/>
    </xf>
    <xf numFmtId="0" fontId="2" fillId="2" borderId="27" xfId="0" applyFont="1" applyFill="1" applyBorder="1" applyAlignment="1">
      <alignment wrapText="1"/>
    </xf>
    <xf numFmtId="43" fontId="2" fillId="0" borderId="27" xfId="1" applyFont="1" applyFill="1" applyBorder="1" applyAlignment="1"/>
    <xf numFmtId="43" fontId="38" fillId="2" borderId="1" xfId="1" applyFont="1" applyFill="1" applyBorder="1" applyAlignment="1">
      <alignment horizontal="center" wrapText="1"/>
    </xf>
    <xf numFmtId="43" fontId="38" fillId="2" borderId="27" xfId="1" applyFont="1" applyFill="1" applyBorder="1" applyAlignment="1">
      <alignment horizontal="center" wrapText="1"/>
    </xf>
    <xf numFmtId="43" fontId="38" fillId="2" borderId="2" xfId="1" applyFont="1" applyFill="1" applyBorder="1" applyAlignment="1">
      <alignment horizontal="center" wrapText="1"/>
    </xf>
    <xf numFmtId="0" fontId="1" fillId="2" borderId="0" xfId="1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9" fontId="30" fillId="3" borderId="1" xfId="4" applyFont="1" applyFill="1" applyBorder="1" applyAlignment="1">
      <alignment horizontal="center" vertical="center" wrapText="1"/>
    </xf>
    <xf numFmtId="9" fontId="30" fillId="3" borderId="2" xfId="4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4" fontId="31" fillId="0" borderId="0" xfId="0" applyNumberFormat="1" applyFont="1" applyAlignment="1">
      <alignment horizontal="center"/>
    </xf>
    <xf numFmtId="43" fontId="40" fillId="0" borderId="31" xfId="1" applyFont="1" applyFill="1" applyBorder="1" applyAlignment="1">
      <alignment horizontal="center"/>
    </xf>
    <xf numFmtId="0" fontId="41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2236703</xdr:colOff>
      <xdr:row>0</xdr:row>
      <xdr:rowOff>230443</xdr:rowOff>
    </xdr:from>
    <xdr:to>
      <xdr:col>5</xdr:col>
      <xdr:colOff>996814</xdr:colOff>
      <xdr:row>7</xdr:row>
      <xdr:rowOff>243143</xdr:rowOff>
    </xdr:to>
    <xdr:pic>
      <xdr:nvPicPr>
        <xdr:cNvPr id="1570" name="Picture 1">
          <a:extLst>
            <a:ext uri="{FF2B5EF4-FFF2-40B4-BE49-F238E27FC236}">
              <a16:creationId xmlns:a16="http://schemas.microsoft.com/office/drawing/2014/main" id="{AAEB69EF-DC36-4D98-ABF7-B7609395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5379953" y="230443"/>
          <a:ext cx="3953000" cy="1864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440712</xdr:colOff>
      <xdr:row>0</xdr:row>
      <xdr:rowOff>0</xdr:rowOff>
    </xdr:from>
    <xdr:to>
      <xdr:col>4</xdr:col>
      <xdr:colOff>2050914</xdr:colOff>
      <xdr:row>8</xdr:row>
      <xdr:rowOff>7408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8AE89-EE56-44AF-A52E-8ACCD264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4547045" y="0"/>
          <a:ext cx="3945944" cy="212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R53"/>
  <sheetViews>
    <sheetView showWhiteSpace="0" view="pageLayout" topLeftCell="A4" zoomScale="90" zoomScaleNormal="93" zoomScaleSheetLayoutView="80" zoomScalePageLayoutView="90" workbookViewId="0">
      <selection activeCell="B9" sqref="B9:I9"/>
    </sheetView>
  </sheetViews>
  <sheetFormatPr baseColWidth="10" defaultRowHeight="21" x14ac:dyDescent="0.35"/>
  <cols>
    <col min="1" max="1" width="5.5703125" customWidth="1"/>
    <col min="2" max="2" width="26.85546875" customWidth="1"/>
    <col min="3" max="3" width="29.140625" customWidth="1"/>
    <col min="4" max="5" width="37" customWidth="1"/>
    <col min="6" max="6" width="18.7109375" style="1" customWidth="1"/>
    <col min="7" max="7" width="15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169" t="s">
        <v>26</v>
      </c>
      <c r="C9" s="169"/>
      <c r="D9" s="169"/>
      <c r="E9" s="169"/>
      <c r="F9" s="169"/>
      <c r="G9" s="169"/>
      <c r="H9" s="169"/>
      <c r="I9" s="169"/>
    </row>
    <row r="10" spans="2:18" ht="14.25" customHeight="1" thickBot="1" x14ac:dyDescent="0.4"/>
    <row r="11" spans="2:18" ht="16.5" customHeight="1" x14ac:dyDescent="0.25">
      <c r="B11" s="170" t="s">
        <v>0</v>
      </c>
      <c r="C11" s="172" t="s">
        <v>19</v>
      </c>
      <c r="D11" s="174" t="s">
        <v>1</v>
      </c>
      <c r="E11" s="174" t="s">
        <v>2</v>
      </c>
      <c r="F11" s="172" t="s">
        <v>5</v>
      </c>
      <c r="G11" s="176" t="s">
        <v>3</v>
      </c>
      <c r="H11" s="172" t="s">
        <v>6</v>
      </c>
      <c r="I11" s="174" t="s">
        <v>4</v>
      </c>
      <c r="J11" s="3"/>
      <c r="Q11" s="6"/>
    </row>
    <row r="12" spans="2:18" ht="44.25" customHeight="1" x14ac:dyDescent="0.25">
      <c r="B12" s="171"/>
      <c r="C12" s="173"/>
      <c r="D12" s="175"/>
      <c r="E12" s="175"/>
      <c r="F12" s="173"/>
      <c r="G12" s="177"/>
      <c r="H12" s="173"/>
      <c r="I12" s="175"/>
      <c r="J12" s="3"/>
    </row>
    <row r="13" spans="2:18" ht="1.5" customHeight="1" thickBot="1" x14ac:dyDescent="0.3">
      <c r="B13" s="171"/>
      <c r="C13" s="173"/>
      <c r="D13" s="175"/>
      <c r="E13" s="175"/>
      <c r="F13" s="173"/>
      <c r="G13" s="177"/>
      <c r="H13" s="173"/>
      <c r="I13" s="175"/>
      <c r="J13" s="3"/>
      <c r="K13" s="5"/>
      <c r="L13" s="4"/>
      <c r="M13" s="5"/>
      <c r="N13" s="5"/>
      <c r="O13" s="5"/>
      <c r="P13" s="5"/>
      <c r="Q13" s="5"/>
      <c r="R13" s="5"/>
    </row>
    <row r="14" spans="2:18" s="17" customFormat="1" ht="54" customHeight="1" x14ac:dyDescent="0.3">
      <c r="B14" s="110">
        <v>43361</v>
      </c>
      <c r="C14" s="111" t="s">
        <v>9</v>
      </c>
      <c r="D14" s="112" t="s">
        <v>14</v>
      </c>
      <c r="E14" s="113" t="s">
        <v>13</v>
      </c>
      <c r="F14" s="114" t="s">
        <v>8</v>
      </c>
      <c r="G14" s="115">
        <v>18500</v>
      </c>
      <c r="H14" s="116">
        <v>43465</v>
      </c>
      <c r="I14" s="117" t="s">
        <v>10</v>
      </c>
      <c r="J14" s="16"/>
      <c r="K14" s="18"/>
      <c r="L14" s="19"/>
      <c r="M14" s="18"/>
      <c r="N14" s="18"/>
      <c r="O14" s="18"/>
      <c r="P14" s="18"/>
      <c r="Q14" s="18"/>
      <c r="R14" s="18"/>
    </row>
    <row r="15" spans="2:18" s="17" customFormat="1" ht="43.5" customHeight="1" x14ac:dyDescent="0.3">
      <c r="B15" s="118">
        <v>43549</v>
      </c>
      <c r="C15" s="119" t="s">
        <v>11</v>
      </c>
      <c r="D15" s="120" t="s">
        <v>12</v>
      </c>
      <c r="E15" s="121" t="s">
        <v>16</v>
      </c>
      <c r="F15" s="122" t="s">
        <v>15</v>
      </c>
      <c r="G15" s="123">
        <f>2570.8+957.08</f>
        <v>3527.88</v>
      </c>
      <c r="H15" s="124">
        <v>43830</v>
      </c>
      <c r="I15" s="125" t="s">
        <v>10</v>
      </c>
      <c r="J15" s="16"/>
      <c r="K15" s="18"/>
      <c r="L15" s="19"/>
      <c r="M15" s="18"/>
      <c r="N15" s="18"/>
      <c r="O15" s="18"/>
      <c r="P15" s="18"/>
      <c r="Q15" s="18"/>
      <c r="R15" s="18"/>
    </row>
    <row r="16" spans="2:18" s="17" customFormat="1" ht="51" customHeight="1" x14ac:dyDescent="0.3">
      <c r="B16" s="108" t="s">
        <v>48</v>
      </c>
      <c r="C16" s="109" t="s">
        <v>37</v>
      </c>
      <c r="D16" s="63" t="s">
        <v>35</v>
      </c>
      <c r="E16" s="105" t="s">
        <v>36</v>
      </c>
      <c r="F16" s="64" t="s">
        <v>25</v>
      </c>
      <c r="G16" s="92">
        <f>1500+800+1500+800</f>
        <v>4600</v>
      </c>
      <c r="H16" s="93">
        <v>46022</v>
      </c>
      <c r="I16" s="29" t="s">
        <v>20</v>
      </c>
      <c r="J16" s="16"/>
      <c r="K16" s="18"/>
      <c r="L16" s="19"/>
      <c r="M16" s="18"/>
      <c r="N16" s="18"/>
      <c r="O16" s="18"/>
      <c r="P16" s="18"/>
      <c r="Q16" s="18"/>
      <c r="R16" s="18"/>
    </row>
    <row r="17" spans="2:18" s="17" customFormat="1" ht="51" customHeight="1" thickBot="1" x14ac:dyDescent="0.35">
      <c r="B17" s="98">
        <v>46006</v>
      </c>
      <c r="C17" s="99" t="s">
        <v>38</v>
      </c>
      <c r="D17" s="100" t="s">
        <v>39</v>
      </c>
      <c r="E17" s="101" t="s">
        <v>40</v>
      </c>
      <c r="F17" s="102" t="s">
        <v>8</v>
      </c>
      <c r="G17" s="103">
        <v>5500</v>
      </c>
      <c r="H17" s="94">
        <v>46022</v>
      </c>
      <c r="I17" s="104" t="s">
        <v>20</v>
      </c>
      <c r="J17" s="16"/>
      <c r="K17" s="18"/>
      <c r="L17" s="19"/>
      <c r="M17" s="18"/>
      <c r="N17" s="18"/>
      <c r="O17" s="18"/>
      <c r="P17" s="18"/>
      <c r="Q17" s="18"/>
      <c r="R17" s="18"/>
    </row>
    <row r="18" spans="2:18" s="17" customFormat="1" ht="51" customHeight="1" x14ac:dyDescent="0.3">
      <c r="B18" s="85" t="s">
        <v>54</v>
      </c>
      <c r="C18" s="126" t="s">
        <v>55</v>
      </c>
      <c r="D18" s="62" t="s">
        <v>45</v>
      </c>
      <c r="E18" s="62" t="s">
        <v>46</v>
      </c>
      <c r="F18" s="79" t="s">
        <v>47</v>
      </c>
      <c r="G18" s="92">
        <f>65038.06+19272+22327</f>
        <v>106637.06</v>
      </c>
      <c r="H18" s="91">
        <v>46022</v>
      </c>
      <c r="I18" s="106" t="s">
        <v>20</v>
      </c>
      <c r="J18" s="16"/>
      <c r="K18" s="18"/>
      <c r="L18" s="19"/>
      <c r="M18" s="18"/>
      <c r="N18" s="18"/>
      <c r="O18" s="18"/>
      <c r="P18" s="18"/>
      <c r="Q18" s="18"/>
      <c r="R18" s="18"/>
    </row>
    <row r="19" spans="2:18" s="17" customFormat="1" ht="42.75" customHeight="1" x14ac:dyDescent="0.3">
      <c r="B19" s="95">
        <v>46009</v>
      </c>
      <c r="C19" s="90" t="s">
        <v>41</v>
      </c>
      <c r="D19" s="62" t="s">
        <v>42</v>
      </c>
      <c r="E19" s="62" t="s">
        <v>44</v>
      </c>
      <c r="F19" s="64" t="s">
        <v>43</v>
      </c>
      <c r="G19" s="92">
        <v>40120</v>
      </c>
      <c r="H19" s="93">
        <v>46022</v>
      </c>
      <c r="I19" s="107" t="s">
        <v>20</v>
      </c>
      <c r="J19" s="16"/>
      <c r="K19" s="18"/>
      <c r="L19" s="19"/>
      <c r="M19" s="18"/>
      <c r="N19" s="18"/>
      <c r="O19" s="18"/>
      <c r="P19" s="18"/>
      <c r="Q19" s="18"/>
      <c r="R19" s="18"/>
    </row>
    <row r="20" spans="2:18" s="17" customFormat="1" ht="38.25" customHeight="1" x14ac:dyDescent="0.3">
      <c r="B20" s="85">
        <v>46017</v>
      </c>
      <c r="C20" s="68" t="s">
        <v>31</v>
      </c>
      <c r="D20" s="88" t="s">
        <v>32</v>
      </c>
      <c r="E20" s="89" t="s">
        <v>33</v>
      </c>
      <c r="F20" s="78" t="s">
        <v>34</v>
      </c>
      <c r="G20" s="86">
        <v>224577.6</v>
      </c>
      <c r="H20" s="87">
        <v>46387</v>
      </c>
      <c r="I20" s="97" t="s">
        <v>20</v>
      </c>
      <c r="J20" s="16"/>
      <c r="K20" s="18"/>
      <c r="L20" s="19"/>
      <c r="M20" s="18"/>
      <c r="N20" s="18"/>
      <c r="O20" s="18"/>
      <c r="P20" s="18"/>
      <c r="Q20" s="18"/>
      <c r="R20" s="18"/>
    </row>
    <row r="21" spans="2:18" s="17" customFormat="1" ht="35.450000000000003" customHeight="1" x14ac:dyDescent="0.3">
      <c r="B21" s="65">
        <v>46018</v>
      </c>
      <c r="C21" s="68" t="s">
        <v>27</v>
      </c>
      <c r="D21" s="71" t="s">
        <v>28</v>
      </c>
      <c r="E21" s="74" t="s">
        <v>30</v>
      </c>
      <c r="F21" s="77" t="s">
        <v>29</v>
      </c>
      <c r="G21" s="80">
        <v>64357.51</v>
      </c>
      <c r="H21" s="83">
        <v>46387</v>
      </c>
      <c r="I21" s="96" t="s">
        <v>20</v>
      </c>
      <c r="J21" s="16"/>
      <c r="K21" s="18"/>
      <c r="L21" s="19"/>
      <c r="M21" s="18"/>
      <c r="N21" s="18"/>
      <c r="O21" s="18"/>
      <c r="P21" s="18"/>
      <c r="Q21" s="18"/>
      <c r="R21" s="18"/>
    </row>
    <row r="22" spans="2:18" s="17" customFormat="1" ht="35.450000000000003" customHeight="1" x14ac:dyDescent="0.3">
      <c r="B22" s="66" t="s">
        <v>50</v>
      </c>
      <c r="C22" s="70" t="s">
        <v>49</v>
      </c>
      <c r="D22" s="72" t="s">
        <v>51</v>
      </c>
      <c r="E22" s="75" t="s">
        <v>52</v>
      </c>
      <c r="F22" s="79" t="s">
        <v>53</v>
      </c>
      <c r="G22" s="82">
        <v>27280.65</v>
      </c>
      <c r="H22" s="84">
        <v>46022</v>
      </c>
      <c r="I22" s="70" t="s">
        <v>20</v>
      </c>
      <c r="J22" s="16"/>
      <c r="K22" s="18"/>
      <c r="L22" s="19"/>
      <c r="M22" s="18"/>
      <c r="N22" s="18"/>
      <c r="O22" s="18"/>
      <c r="P22" s="18"/>
      <c r="Q22" s="18"/>
      <c r="R22" s="18"/>
    </row>
    <row r="23" spans="2:18" s="17" customFormat="1" ht="39.75" customHeight="1" x14ac:dyDescent="0.3">
      <c r="B23" s="67" t="s">
        <v>57</v>
      </c>
      <c r="C23" s="69" t="s">
        <v>56</v>
      </c>
      <c r="D23" s="73" t="s">
        <v>22</v>
      </c>
      <c r="E23" s="76" t="s">
        <v>24</v>
      </c>
      <c r="F23" s="79" t="s">
        <v>23</v>
      </c>
      <c r="G23" s="81">
        <v>67943.41</v>
      </c>
      <c r="H23" s="84">
        <v>46022</v>
      </c>
      <c r="I23" s="97" t="s">
        <v>20</v>
      </c>
      <c r="J23" s="16"/>
      <c r="K23" s="18"/>
      <c r="L23" s="19"/>
      <c r="M23" s="18"/>
      <c r="N23" s="18"/>
      <c r="O23" s="18"/>
      <c r="P23" s="18"/>
      <c r="Q23" s="18"/>
      <c r="R23" s="18"/>
    </row>
    <row r="24" spans="2:18" s="17" customFormat="1" ht="35.450000000000003" customHeight="1" x14ac:dyDescent="0.3">
      <c r="B24" s="66"/>
      <c r="C24" s="70"/>
      <c r="D24" s="72"/>
      <c r="E24" s="75"/>
      <c r="F24" s="79"/>
      <c r="G24" s="82"/>
      <c r="H24" s="84"/>
      <c r="I24" s="70"/>
      <c r="J24" s="16"/>
      <c r="K24" s="18"/>
      <c r="L24" s="19"/>
      <c r="M24" s="18"/>
      <c r="N24" s="18"/>
      <c r="O24" s="18"/>
      <c r="P24" s="18"/>
      <c r="Q24" s="18"/>
      <c r="R24" s="18"/>
    </row>
    <row r="25" spans="2:18" s="17" customFormat="1" ht="35.450000000000003" hidden="1" customHeight="1" x14ac:dyDescent="0.25">
      <c r="B25" s="50"/>
      <c r="C25" s="36"/>
      <c r="D25" s="37"/>
      <c r="E25" s="38"/>
      <c r="F25" s="39"/>
      <c r="G25" s="35"/>
      <c r="H25" s="34"/>
      <c r="I25" s="51"/>
      <c r="J25" s="16"/>
      <c r="K25" s="18"/>
      <c r="L25" s="19"/>
      <c r="M25" s="18"/>
      <c r="N25" s="18"/>
      <c r="O25" s="18"/>
      <c r="P25" s="18"/>
      <c r="Q25" s="18"/>
      <c r="R25" s="18"/>
    </row>
    <row r="26" spans="2:18" s="17" customFormat="1" ht="35.450000000000003" hidden="1" customHeight="1" x14ac:dyDescent="0.25">
      <c r="B26" s="50"/>
      <c r="C26" s="36"/>
      <c r="D26" s="37"/>
      <c r="E26" s="38"/>
      <c r="F26" s="39"/>
      <c r="G26" s="35"/>
      <c r="H26" s="34"/>
      <c r="I26" s="51"/>
      <c r="J26" s="16"/>
      <c r="K26" s="18"/>
      <c r="L26" s="19"/>
      <c r="M26" s="18"/>
      <c r="N26" s="18"/>
      <c r="O26" s="18"/>
      <c r="P26" s="18"/>
      <c r="Q26" s="18"/>
      <c r="R26" s="18"/>
    </row>
    <row r="27" spans="2:18" s="17" customFormat="1" ht="35.450000000000003" hidden="1" customHeight="1" x14ac:dyDescent="0.25">
      <c r="B27" s="50"/>
      <c r="C27" s="36"/>
      <c r="D27" s="37"/>
      <c r="E27" s="38"/>
      <c r="F27" s="39"/>
      <c r="G27" s="35"/>
      <c r="H27" s="34"/>
      <c r="I27" s="51"/>
      <c r="J27" s="16"/>
      <c r="K27" s="18"/>
      <c r="L27" s="19"/>
      <c r="M27" s="18"/>
      <c r="N27" s="18"/>
      <c r="O27" s="18"/>
      <c r="P27" s="18"/>
      <c r="Q27" s="18"/>
      <c r="R27" s="18"/>
    </row>
    <row r="28" spans="2:18" s="17" customFormat="1" ht="35.450000000000003" hidden="1" customHeight="1" x14ac:dyDescent="0.25">
      <c r="B28" s="50"/>
      <c r="C28" s="40"/>
      <c r="D28" s="37"/>
      <c r="E28" s="38"/>
      <c r="F28" s="39"/>
      <c r="G28" s="35"/>
      <c r="H28" s="34"/>
      <c r="I28" s="52"/>
      <c r="J28" s="16"/>
      <c r="K28" s="18"/>
      <c r="L28" s="19"/>
      <c r="M28" s="18"/>
      <c r="N28" s="18"/>
      <c r="O28" s="18"/>
      <c r="P28" s="18"/>
      <c r="Q28" s="18"/>
      <c r="R28" s="18"/>
    </row>
    <row r="29" spans="2:18" s="17" customFormat="1" ht="35.450000000000003" hidden="1" customHeight="1" x14ac:dyDescent="0.25">
      <c r="B29" s="50"/>
      <c r="C29" s="40"/>
      <c r="D29" s="37"/>
      <c r="E29" s="38"/>
      <c r="F29" s="39"/>
      <c r="G29" s="35"/>
      <c r="H29" s="34"/>
      <c r="I29" s="52"/>
      <c r="J29" s="16"/>
      <c r="K29" s="18"/>
      <c r="L29" s="19"/>
      <c r="M29" s="18"/>
      <c r="N29" s="18"/>
      <c r="O29" s="18"/>
      <c r="P29" s="18"/>
      <c r="Q29" s="18"/>
      <c r="R29" s="18"/>
    </row>
    <row r="30" spans="2:18" s="17" customFormat="1" ht="35.450000000000003" hidden="1" customHeight="1" x14ac:dyDescent="0.25">
      <c r="B30" s="50"/>
      <c r="C30" s="40"/>
      <c r="D30" s="37"/>
      <c r="E30" s="38"/>
      <c r="F30" s="39"/>
      <c r="G30" s="35"/>
      <c r="H30" s="34"/>
      <c r="I30" s="52"/>
      <c r="J30" s="16"/>
      <c r="K30" s="18"/>
      <c r="L30" s="19"/>
      <c r="M30" s="18"/>
      <c r="N30" s="18"/>
      <c r="O30" s="18"/>
      <c r="P30" s="18"/>
      <c r="Q30" s="18"/>
      <c r="R30" s="18"/>
    </row>
    <row r="31" spans="2:18" s="17" customFormat="1" ht="35.450000000000003" hidden="1" customHeight="1" x14ac:dyDescent="0.25">
      <c r="B31" s="50"/>
      <c r="C31" s="40"/>
      <c r="D31" s="37"/>
      <c r="E31" s="38"/>
      <c r="F31" s="39"/>
      <c r="G31" s="35"/>
      <c r="H31" s="34"/>
      <c r="I31" s="52"/>
      <c r="J31" s="16"/>
      <c r="K31" s="18"/>
      <c r="L31" s="19"/>
      <c r="M31" s="18"/>
      <c r="N31" s="18"/>
      <c r="O31" s="18"/>
      <c r="P31" s="18"/>
      <c r="Q31" s="18"/>
      <c r="R31" s="18"/>
    </row>
    <row r="32" spans="2:18" s="17" customFormat="1" ht="35.450000000000003" hidden="1" customHeight="1" x14ac:dyDescent="0.25">
      <c r="B32" s="50"/>
      <c r="C32" s="40"/>
      <c r="D32" s="37"/>
      <c r="E32" s="38"/>
      <c r="F32" s="39"/>
      <c r="G32" s="35"/>
      <c r="H32" s="34"/>
      <c r="I32" s="52"/>
      <c r="J32" s="16"/>
      <c r="K32" s="18"/>
      <c r="L32" s="19"/>
      <c r="M32" s="18"/>
      <c r="N32" s="18"/>
      <c r="O32" s="18"/>
      <c r="P32" s="18"/>
      <c r="Q32" s="18"/>
      <c r="R32" s="18"/>
    </row>
    <row r="33" spans="2:18" s="17" customFormat="1" ht="35.450000000000003" hidden="1" customHeight="1" x14ac:dyDescent="0.25">
      <c r="B33" s="50"/>
      <c r="C33" s="40"/>
      <c r="D33" s="37"/>
      <c r="E33" s="38"/>
      <c r="F33" s="39"/>
      <c r="G33" s="35"/>
      <c r="H33" s="34"/>
      <c r="I33" s="52"/>
      <c r="J33" s="16"/>
      <c r="K33" s="18"/>
      <c r="L33" s="19"/>
      <c r="M33" s="18"/>
      <c r="N33" s="18"/>
      <c r="O33" s="18"/>
      <c r="P33" s="18"/>
      <c r="Q33" s="18"/>
      <c r="R33" s="18"/>
    </row>
    <row r="34" spans="2:18" s="17" customFormat="1" ht="27.75" hidden="1" customHeight="1" x14ac:dyDescent="0.25">
      <c r="B34" s="50"/>
      <c r="C34" s="40"/>
      <c r="D34" s="38"/>
      <c r="E34" s="38"/>
      <c r="F34" s="41"/>
      <c r="G34" s="35"/>
      <c r="H34" s="34"/>
      <c r="I34" s="52"/>
      <c r="J34" s="16"/>
      <c r="K34" s="18"/>
      <c r="L34" s="19"/>
      <c r="M34" s="18"/>
      <c r="N34" s="18"/>
      <c r="O34" s="18"/>
      <c r="P34" s="18"/>
      <c r="Q34" s="18"/>
      <c r="R34" s="18"/>
    </row>
    <row r="35" spans="2:18" s="17" customFormat="1" ht="28.5" hidden="1" customHeight="1" x14ac:dyDescent="0.25">
      <c r="B35" s="50"/>
      <c r="C35" s="40"/>
      <c r="D35" s="38"/>
      <c r="E35" s="42"/>
      <c r="F35" s="41"/>
      <c r="G35" s="35"/>
      <c r="H35" s="34"/>
      <c r="I35" s="52"/>
      <c r="J35" s="16"/>
      <c r="K35" s="18"/>
      <c r="L35" s="19"/>
      <c r="M35" s="18"/>
      <c r="N35" s="18"/>
      <c r="O35" s="18"/>
      <c r="P35" s="18"/>
      <c r="Q35" s="18"/>
      <c r="R35" s="18"/>
    </row>
    <row r="36" spans="2:18" s="17" customFormat="1" ht="22.5" hidden="1" customHeight="1" x14ac:dyDescent="0.25">
      <c r="B36" s="50"/>
      <c r="C36" s="43"/>
      <c r="D36" s="44"/>
      <c r="E36" s="45"/>
      <c r="F36" s="46"/>
      <c r="G36" s="35"/>
      <c r="H36" s="34"/>
      <c r="I36" s="53"/>
      <c r="J36" s="16"/>
      <c r="K36" s="18"/>
      <c r="L36" s="19"/>
      <c r="M36" s="18"/>
      <c r="N36" s="18"/>
      <c r="O36" s="18"/>
      <c r="P36" s="18"/>
      <c r="Q36" s="18"/>
      <c r="R36" s="18"/>
    </row>
    <row r="37" spans="2:18" s="17" customFormat="1" ht="25.5" hidden="1" customHeight="1" x14ac:dyDescent="0.25">
      <c r="B37" s="50"/>
      <c r="C37" s="36"/>
      <c r="D37" s="47"/>
      <c r="E37" s="48"/>
      <c r="F37" s="49"/>
      <c r="G37" s="35"/>
      <c r="H37" s="34"/>
      <c r="I37" s="51"/>
      <c r="J37" s="16"/>
      <c r="K37" s="18"/>
      <c r="L37" s="19"/>
      <c r="M37" s="18"/>
      <c r="N37" s="18"/>
      <c r="O37" s="18"/>
      <c r="P37" s="18"/>
      <c r="Q37" s="18"/>
      <c r="R37" s="18"/>
    </row>
    <row r="38" spans="2:18" s="17" customFormat="1" ht="26.25" customHeight="1" x14ac:dyDescent="0.25">
      <c r="B38" s="50"/>
      <c r="C38" s="36"/>
      <c r="D38" s="47"/>
      <c r="E38" s="48"/>
      <c r="F38" s="49"/>
      <c r="G38" s="35"/>
      <c r="H38" s="34"/>
      <c r="I38" s="51"/>
      <c r="J38" s="16"/>
      <c r="K38" s="18"/>
      <c r="L38" s="19"/>
      <c r="M38" s="18"/>
      <c r="N38" s="18"/>
      <c r="O38" s="18"/>
      <c r="P38" s="18"/>
      <c r="Q38" s="18"/>
      <c r="R38" s="18"/>
    </row>
    <row r="39" spans="2:18" s="17" customFormat="1" ht="22.5" customHeight="1" x14ac:dyDescent="0.25">
      <c r="B39" s="50"/>
      <c r="C39" s="36"/>
      <c r="D39" s="47"/>
      <c r="E39" s="48"/>
      <c r="F39" s="49"/>
      <c r="G39" s="35"/>
      <c r="H39" s="34"/>
      <c r="I39" s="51"/>
      <c r="J39" s="16"/>
      <c r="K39" s="18"/>
      <c r="L39" s="19"/>
      <c r="M39" s="18"/>
      <c r="N39" s="18"/>
      <c r="O39" s="18"/>
      <c r="P39" s="18"/>
      <c r="Q39" s="18"/>
      <c r="R39" s="18"/>
    </row>
    <row r="40" spans="2:18" s="17" customFormat="1" ht="33" customHeight="1" thickBot="1" x14ac:dyDescent="0.3">
      <c r="B40" s="54"/>
      <c r="C40" s="55"/>
      <c r="D40" s="56"/>
      <c r="E40" s="57"/>
      <c r="F40" s="58"/>
      <c r="G40" s="59"/>
      <c r="H40" s="60"/>
      <c r="I40" s="61"/>
      <c r="J40" s="16"/>
      <c r="K40" s="18"/>
      <c r="L40" s="19"/>
      <c r="M40" s="18"/>
      <c r="N40" s="18"/>
      <c r="O40" s="18"/>
      <c r="P40" s="18"/>
      <c r="Q40" s="18"/>
      <c r="R40" s="18"/>
    </row>
    <row r="41" spans="2:18" ht="28.5" customHeight="1" thickBot="1" x14ac:dyDescent="0.3">
      <c r="B41" s="22" t="s">
        <v>7</v>
      </c>
      <c r="C41" s="30"/>
      <c r="D41" s="31"/>
      <c r="E41" s="23"/>
      <c r="F41" s="21"/>
      <c r="G41" s="24">
        <f>SUM(G14:G40)</f>
        <v>563044.1100000001</v>
      </c>
      <c r="H41" s="32"/>
      <c r="I41" s="33"/>
      <c r="J41" s="3"/>
      <c r="K41" s="14"/>
      <c r="L41" s="14"/>
      <c r="M41" s="14"/>
      <c r="N41" s="14"/>
      <c r="O41" s="14"/>
      <c r="P41" s="14"/>
      <c r="Q41" s="15"/>
      <c r="R41" s="15"/>
    </row>
    <row r="42" spans="2:18" ht="15.75" x14ac:dyDescent="0.25">
      <c r="B42" s="3"/>
      <c r="C42" s="8"/>
      <c r="D42" s="9"/>
      <c r="E42" s="3"/>
      <c r="F42" s="10"/>
      <c r="G42" s="4"/>
      <c r="H42" s="7"/>
      <c r="I42" s="8"/>
      <c r="J42" s="3"/>
      <c r="K42" s="3"/>
      <c r="L42" s="3"/>
      <c r="M42" s="3"/>
      <c r="N42" s="3"/>
      <c r="O42" s="3"/>
      <c r="P42" s="3"/>
    </row>
    <row r="43" spans="2:18" ht="15.75" x14ac:dyDescent="0.25">
      <c r="C43" s="3"/>
      <c r="D43" s="3"/>
      <c r="E43" s="3"/>
      <c r="F43" s="11"/>
      <c r="G43" s="12"/>
      <c r="H43" s="3"/>
      <c r="I43" s="3"/>
      <c r="J43" s="3"/>
      <c r="K43" s="3"/>
      <c r="L43" s="3"/>
      <c r="M43" s="3"/>
      <c r="N43" s="3"/>
      <c r="O43" s="3"/>
      <c r="P43" s="3"/>
    </row>
    <row r="44" spans="2:18" ht="15.75" x14ac:dyDescent="0.25">
      <c r="C44" s="3"/>
      <c r="D44" s="3"/>
      <c r="E44" s="3"/>
      <c r="F44" s="11"/>
      <c r="G44" s="12"/>
      <c r="H44" s="3"/>
      <c r="I44" s="3"/>
      <c r="J44" s="3"/>
      <c r="K44" s="3"/>
      <c r="L44" s="3"/>
      <c r="M44" s="3"/>
      <c r="N44" s="3"/>
      <c r="O44" s="3"/>
      <c r="P44" s="3"/>
    </row>
    <row r="45" spans="2:18" ht="15.75" x14ac:dyDescent="0.25">
      <c r="B45" s="20" t="s">
        <v>17</v>
      </c>
      <c r="C45" t="s">
        <v>18</v>
      </c>
      <c r="D45" s="3"/>
      <c r="E45" s="3"/>
      <c r="F45" s="13"/>
      <c r="G45" s="12"/>
    </row>
    <row r="46" spans="2:18" ht="15.75" x14ac:dyDescent="0.25">
      <c r="D46" s="3"/>
      <c r="E46" s="3"/>
      <c r="F46" s="11" t="s">
        <v>21</v>
      </c>
      <c r="G46" s="12"/>
      <c r="H46" s="13"/>
      <c r="I46" s="13"/>
    </row>
    <row r="47" spans="2:18" x14ac:dyDescent="0.35">
      <c r="E47" s="3"/>
      <c r="F47" s="2"/>
      <c r="G47" s="13"/>
    </row>
    <row r="48" spans="2:18" x14ac:dyDescent="0.35">
      <c r="E48" s="3"/>
      <c r="F48" s="2"/>
      <c r="G48" s="13"/>
    </row>
    <row r="49" spans="6:7" x14ac:dyDescent="0.35">
      <c r="F49" s="2"/>
      <c r="G49" s="13"/>
    </row>
    <row r="50" spans="6:7" x14ac:dyDescent="0.35">
      <c r="F50" s="2"/>
    </row>
    <row r="51" spans="6:7" x14ac:dyDescent="0.35">
      <c r="F51" s="2"/>
    </row>
    <row r="52" spans="6:7" x14ac:dyDescent="0.35">
      <c r="F52" s="2"/>
    </row>
    <row r="53" spans="6:7" x14ac:dyDescent="0.35">
      <c r="F53" s="2"/>
    </row>
  </sheetData>
  <mergeCells count="9"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honeticPr fontId="20" type="noConversion"/>
  <pageMargins left="0.25" right="0.25" top="0.75" bottom="0.75" header="0.3" footer="0.3"/>
  <pageSetup paperSize="9" scale="45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C7E1-DD60-4C1D-9CE5-95C3A17A205F}">
  <sheetPr>
    <pageSetUpPr fitToPage="1"/>
  </sheetPr>
  <dimension ref="B9:R33"/>
  <sheetViews>
    <sheetView tabSelected="1" showWhiteSpace="0" zoomScale="93" zoomScaleNormal="93" zoomScaleSheetLayoutView="80" zoomScalePageLayoutView="90" workbookViewId="0">
      <selection activeCell="C5" sqref="C5"/>
    </sheetView>
  </sheetViews>
  <sheetFormatPr baseColWidth="10" defaultRowHeight="21" x14ac:dyDescent="0.35"/>
  <cols>
    <col min="1" max="1" width="5.5703125" customWidth="1"/>
    <col min="2" max="2" width="26.85546875" customWidth="1"/>
    <col min="3" max="3" width="29.28515625" customWidth="1"/>
    <col min="4" max="4" width="33.42578125" customWidth="1"/>
    <col min="5" max="5" width="34.140625" customWidth="1"/>
    <col min="6" max="6" width="16.85546875" style="1" customWidth="1"/>
    <col min="7" max="7" width="15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169" t="s">
        <v>26</v>
      </c>
      <c r="C9" s="169"/>
      <c r="D9" s="169"/>
      <c r="E9" s="169"/>
      <c r="F9" s="169"/>
      <c r="G9" s="169"/>
      <c r="H9" s="169"/>
      <c r="I9" s="169"/>
    </row>
    <row r="10" spans="2:18" ht="14.25" customHeight="1" thickBot="1" x14ac:dyDescent="0.4"/>
    <row r="11" spans="2:18" ht="16.5" customHeight="1" x14ac:dyDescent="0.25">
      <c r="B11" s="170" t="s">
        <v>0</v>
      </c>
      <c r="C11" s="172" t="s">
        <v>19</v>
      </c>
      <c r="D11" s="174" t="s">
        <v>1</v>
      </c>
      <c r="E11" s="174" t="s">
        <v>2</v>
      </c>
      <c r="F11" s="172" t="s">
        <v>5</v>
      </c>
      <c r="G11" s="172" t="s">
        <v>3</v>
      </c>
      <c r="H11" s="172" t="s">
        <v>6</v>
      </c>
      <c r="I11" s="174" t="s">
        <v>4</v>
      </c>
      <c r="J11" s="3"/>
      <c r="Q11" s="6"/>
    </row>
    <row r="12" spans="2:18" ht="44.25" customHeight="1" x14ac:dyDescent="0.25">
      <c r="B12" s="171"/>
      <c r="C12" s="173"/>
      <c r="D12" s="175"/>
      <c r="E12" s="175"/>
      <c r="F12" s="173"/>
      <c r="G12" s="173"/>
      <c r="H12" s="173"/>
      <c r="I12" s="175"/>
      <c r="J12" s="3"/>
    </row>
    <row r="13" spans="2:18" ht="19.5" customHeight="1" thickBot="1" x14ac:dyDescent="0.3">
      <c r="B13" s="171"/>
      <c r="C13" s="173"/>
      <c r="D13" s="175"/>
      <c r="E13" s="175"/>
      <c r="F13" s="173"/>
      <c r="G13" s="173"/>
      <c r="H13" s="173"/>
      <c r="I13" s="175"/>
      <c r="J13" s="3"/>
      <c r="K13" s="5"/>
      <c r="L13" s="4"/>
      <c r="M13" s="5"/>
      <c r="N13" s="5"/>
      <c r="O13" s="5"/>
      <c r="P13" s="5"/>
      <c r="Q13" s="5"/>
      <c r="R13" s="5"/>
    </row>
    <row r="14" spans="2:18" ht="35.1" customHeight="1" thickBot="1" x14ac:dyDescent="0.3">
      <c r="B14" s="127" t="s">
        <v>60</v>
      </c>
      <c r="C14" s="128" t="s">
        <v>58</v>
      </c>
      <c r="D14" s="129" t="s">
        <v>35</v>
      </c>
      <c r="E14" s="130" t="s">
        <v>36</v>
      </c>
      <c r="F14" s="131" t="s">
        <v>25</v>
      </c>
      <c r="G14" s="163">
        <f>1500+800+1500+800</f>
        <v>4600</v>
      </c>
      <c r="H14" s="132">
        <v>46022</v>
      </c>
      <c r="I14" s="133" t="s">
        <v>20</v>
      </c>
      <c r="J14" s="3"/>
      <c r="K14" s="5"/>
      <c r="L14" s="4"/>
      <c r="M14" s="5"/>
      <c r="N14" s="5"/>
      <c r="O14" s="5"/>
      <c r="P14" s="5"/>
      <c r="Q14" s="5"/>
      <c r="R14" s="5"/>
    </row>
    <row r="15" spans="2:18" ht="48.6" customHeight="1" thickBot="1" x14ac:dyDescent="0.3">
      <c r="B15" s="134" t="s">
        <v>61</v>
      </c>
      <c r="C15" s="135" t="s">
        <v>59</v>
      </c>
      <c r="D15" s="136" t="s">
        <v>45</v>
      </c>
      <c r="E15" s="137" t="s">
        <v>46</v>
      </c>
      <c r="F15" s="138" t="s">
        <v>47</v>
      </c>
      <c r="G15" s="164">
        <f>65038.06+19272+22327</f>
        <v>106637.06</v>
      </c>
      <c r="H15" s="139">
        <v>46022</v>
      </c>
      <c r="I15" s="140" t="s">
        <v>20</v>
      </c>
      <c r="J15" s="3"/>
      <c r="K15" s="5"/>
      <c r="L15" s="4"/>
      <c r="M15" s="5"/>
      <c r="N15" s="5"/>
      <c r="O15" s="5"/>
      <c r="P15" s="5"/>
      <c r="Q15" s="5"/>
      <c r="R15" s="5"/>
    </row>
    <row r="16" spans="2:18" ht="30" customHeight="1" thickBot="1" x14ac:dyDescent="0.3">
      <c r="B16" s="141">
        <v>46006</v>
      </c>
      <c r="C16" s="142" t="s">
        <v>38</v>
      </c>
      <c r="D16" s="143" t="s">
        <v>39</v>
      </c>
      <c r="E16" s="144" t="s">
        <v>40</v>
      </c>
      <c r="F16" s="145" t="s">
        <v>8</v>
      </c>
      <c r="G16" s="165">
        <v>5500</v>
      </c>
      <c r="H16" s="146">
        <v>46022</v>
      </c>
      <c r="I16" s="147" t="s">
        <v>20</v>
      </c>
      <c r="J16" s="3"/>
      <c r="K16" s="5"/>
      <c r="L16" s="4"/>
      <c r="M16" s="5"/>
      <c r="N16" s="5"/>
      <c r="O16" s="5"/>
      <c r="P16" s="5"/>
      <c r="Q16" s="5"/>
      <c r="R16" s="5"/>
    </row>
    <row r="17" spans="2:18" ht="35.1" customHeight="1" thickBot="1" x14ac:dyDescent="0.3">
      <c r="B17" s="134">
        <v>46009</v>
      </c>
      <c r="C17" s="140" t="s">
        <v>41</v>
      </c>
      <c r="D17" s="136" t="s">
        <v>42</v>
      </c>
      <c r="E17" s="137" t="s">
        <v>62</v>
      </c>
      <c r="F17" s="138" t="s">
        <v>43</v>
      </c>
      <c r="G17" s="164">
        <v>40120</v>
      </c>
      <c r="H17" s="139">
        <v>46022</v>
      </c>
      <c r="I17" s="148" t="s">
        <v>20</v>
      </c>
      <c r="J17" s="3"/>
      <c r="K17" s="5"/>
      <c r="L17" s="4"/>
      <c r="M17" s="5"/>
      <c r="N17" s="5"/>
      <c r="O17" s="5"/>
      <c r="P17" s="5"/>
      <c r="Q17" s="5"/>
      <c r="R17" s="5"/>
    </row>
    <row r="18" spans="2:18" ht="51" customHeight="1" thickBot="1" x14ac:dyDescent="0.3">
      <c r="B18" s="141">
        <v>46017</v>
      </c>
      <c r="C18" s="142" t="s">
        <v>31</v>
      </c>
      <c r="D18" s="143" t="s">
        <v>63</v>
      </c>
      <c r="E18" s="149" t="s">
        <v>67</v>
      </c>
      <c r="F18" s="150" t="s">
        <v>34</v>
      </c>
      <c r="G18" s="165">
        <v>224577.6</v>
      </c>
      <c r="H18" s="146">
        <v>46387</v>
      </c>
      <c r="I18" s="147" t="s">
        <v>20</v>
      </c>
      <c r="J18" s="3"/>
      <c r="K18" s="5"/>
      <c r="L18" s="4"/>
      <c r="M18" s="5"/>
      <c r="N18" s="5"/>
      <c r="O18" s="5"/>
      <c r="P18" s="5"/>
      <c r="Q18" s="5"/>
      <c r="R18" s="5"/>
    </row>
    <row r="19" spans="2:18" ht="38.1" customHeight="1" thickBot="1" x14ac:dyDescent="0.3">
      <c r="B19" s="151">
        <v>46018</v>
      </c>
      <c r="C19" s="140" t="s">
        <v>27</v>
      </c>
      <c r="D19" s="136" t="s">
        <v>64</v>
      </c>
      <c r="E19" s="152" t="s">
        <v>30</v>
      </c>
      <c r="F19" s="153" t="s">
        <v>29</v>
      </c>
      <c r="G19" s="154">
        <v>64357.51</v>
      </c>
      <c r="H19" s="155">
        <v>46387</v>
      </c>
      <c r="I19" s="140" t="s">
        <v>20</v>
      </c>
      <c r="J19" s="3"/>
      <c r="K19" s="5"/>
      <c r="L19" s="4"/>
      <c r="M19" s="5"/>
      <c r="N19" s="5"/>
      <c r="O19" s="5"/>
      <c r="P19" s="5"/>
      <c r="Q19" s="5"/>
      <c r="R19" s="5"/>
    </row>
    <row r="20" spans="2:18" ht="21.95" customHeight="1" thickBot="1" x14ac:dyDescent="0.3">
      <c r="B20" s="156" t="s">
        <v>50</v>
      </c>
      <c r="C20" s="142" t="s">
        <v>49</v>
      </c>
      <c r="D20" s="166" t="s">
        <v>65</v>
      </c>
      <c r="E20" s="167" t="s">
        <v>66</v>
      </c>
      <c r="F20" s="145" t="s">
        <v>53</v>
      </c>
      <c r="G20" s="157">
        <v>27280.66</v>
      </c>
      <c r="H20" s="158">
        <v>46022</v>
      </c>
      <c r="I20" s="142" t="s">
        <v>20</v>
      </c>
      <c r="J20" s="3"/>
      <c r="K20" s="5"/>
      <c r="L20" s="4"/>
      <c r="M20" s="5"/>
      <c r="N20" s="5"/>
      <c r="O20" s="5"/>
      <c r="P20" s="5"/>
      <c r="Q20" s="5"/>
      <c r="R20" s="5"/>
    </row>
    <row r="21" spans="2:18" ht="24.95" customHeight="1" thickBot="1" x14ac:dyDescent="0.3">
      <c r="B21" s="159">
        <v>46022</v>
      </c>
      <c r="C21" s="168" t="s">
        <v>68</v>
      </c>
      <c r="D21" s="160" t="s">
        <v>22</v>
      </c>
      <c r="E21" s="161" t="s">
        <v>24</v>
      </c>
      <c r="F21" s="138" t="s">
        <v>23</v>
      </c>
      <c r="G21" s="162">
        <v>67943.41</v>
      </c>
      <c r="H21" s="155">
        <v>46022</v>
      </c>
      <c r="I21" s="140" t="s">
        <v>20</v>
      </c>
      <c r="J21" s="3"/>
      <c r="K21" s="5"/>
      <c r="L21" s="4"/>
      <c r="M21" s="5"/>
      <c r="N21" s="5"/>
      <c r="O21" s="5"/>
      <c r="P21" s="5"/>
      <c r="Q21" s="5"/>
      <c r="R21" s="5"/>
    </row>
    <row r="22" spans="2:18" ht="28.5" customHeight="1" thickBot="1" x14ac:dyDescent="0.3">
      <c r="B22" s="22" t="s">
        <v>7</v>
      </c>
      <c r="C22" s="25"/>
      <c r="D22" s="26"/>
      <c r="E22" s="23"/>
      <c r="F22" s="21"/>
      <c r="G22" s="24">
        <f>+G14+G15+G16+G17+G18+G19+G20+G21</f>
        <v>541016.24</v>
      </c>
      <c r="H22" s="28"/>
      <c r="I22" s="27"/>
      <c r="J22" s="3"/>
      <c r="K22" s="14"/>
      <c r="L22" s="14"/>
      <c r="M22" s="14"/>
      <c r="N22" s="14"/>
      <c r="O22" s="14"/>
      <c r="P22" s="14"/>
      <c r="Q22" s="15"/>
      <c r="R22" s="15"/>
    </row>
    <row r="23" spans="2:18" ht="15.75" x14ac:dyDescent="0.25">
      <c r="B23" s="3"/>
      <c r="C23" s="8"/>
      <c r="D23" s="9"/>
      <c r="E23" s="3"/>
      <c r="F23" s="10"/>
      <c r="G23" s="4"/>
      <c r="H23" s="7"/>
      <c r="I23" s="8"/>
      <c r="J23" s="3"/>
      <c r="K23" s="3"/>
      <c r="L23" s="3"/>
      <c r="M23" s="3"/>
      <c r="N23" s="3"/>
      <c r="O23" s="3"/>
      <c r="P23" s="3"/>
    </row>
    <row r="24" spans="2:18" ht="15.75" x14ac:dyDescent="0.25">
      <c r="C24" s="3"/>
      <c r="D24" s="3"/>
      <c r="E24" s="3"/>
      <c r="F24" s="11"/>
      <c r="G24" s="12"/>
      <c r="H24" s="3"/>
      <c r="I24" s="3"/>
      <c r="J24" s="3"/>
      <c r="K24" s="3"/>
      <c r="L24" s="3"/>
      <c r="M24" s="3"/>
      <c r="N24" s="3"/>
      <c r="O24" s="3"/>
      <c r="P24" s="3"/>
    </row>
    <row r="25" spans="2:18" ht="15.75" x14ac:dyDescent="0.25">
      <c r="C25" s="3"/>
      <c r="D25" s="3"/>
      <c r="E25" s="3"/>
      <c r="F25" s="11"/>
      <c r="G25" s="12"/>
      <c r="H25" s="3"/>
      <c r="I25" s="3"/>
      <c r="J25" s="3"/>
      <c r="K25" s="3"/>
      <c r="L25" s="3"/>
      <c r="M25" s="3"/>
      <c r="N25" s="3"/>
      <c r="O25" s="3"/>
      <c r="P25" s="3"/>
    </row>
    <row r="26" spans="2:18" ht="16.5" thickBot="1" x14ac:dyDescent="0.3">
      <c r="B26" s="20"/>
      <c r="D26" s="3"/>
      <c r="E26" s="3"/>
      <c r="F26" s="13"/>
      <c r="G26" s="12"/>
    </row>
    <row r="27" spans="2:18" ht="16.5" thickTop="1" x14ac:dyDescent="0.25">
      <c r="D27" s="3"/>
      <c r="E27" s="179" t="s">
        <v>69</v>
      </c>
      <c r="F27" s="178"/>
      <c r="G27" s="178"/>
      <c r="H27" s="13"/>
      <c r="I27" s="13"/>
    </row>
    <row r="28" spans="2:18" x14ac:dyDescent="0.35">
      <c r="E28" s="180" t="s">
        <v>70</v>
      </c>
      <c r="F28" s="2"/>
      <c r="G28" s="13"/>
    </row>
    <row r="29" spans="2:18" x14ac:dyDescent="0.35">
      <c r="F29" s="2"/>
      <c r="G29" s="13"/>
    </row>
    <row r="30" spans="2:18" x14ac:dyDescent="0.35">
      <c r="F30" s="2"/>
      <c r="G30" s="13"/>
    </row>
    <row r="31" spans="2:18" x14ac:dyDescent="0.35">
      <c r="F31" s="2"/>
    </row>
    <row r="32" spans="2:18" x14ac:dyDescent="0.35">
      <c r="F32" s="2"/>
    </row>
    <row r="33" spans="6:6" x14ac:dyDescent="0.35">
      <c r="F33" s="2"/>
    </row>
  </sheetData>
  <mergeCells count="10">
    <mergeCell ref="F27:G27"/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ageMargins left="0.25" right="0.25" top="0.75" bottom="0.75" header="0.3" footer="0.3"/>
  <pageSetup paperSize="9" scale="64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2025</vt:lpstr>
      <vt:lpstr>Dic</vt:lpstr>
      <vt:lpstr>' 2025'!Área_de_impresión</vt:lpstr>
      <vt:lpstr>Dic!Área_de_impresión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 Comision De Defensa Comercial TI</cp:lastModifiedBy>
  <cp:lastPrinted>2026-01-02T17:47:06Z</cp:lastPrinted>
  <dcterms:created xsi:type="dcterms:W3CDTF">2018-03-14T17:26:44Z</dcterms:created>
  <dcterms:modified xsi:type="dcterms:W3CDTF">2026-01-29T18:38:45Z</dcterms:modified>
</cp:coreProperties>
</file>