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a-ccoronado\OneDrive - cdc.gob.do\Documentos\1 - Transparencia\Presupuesto\b. Ejecucion del presupuesto\2025\Informes Fisicos Financieros\"/>
    </mc:Choice>
  </mc:AlternateContent>
  <xr:revisionPtr revIDLastSave="0" documentId="8_{4D4E7A9E-AF00-4D7C-B916-593295454950}" xr6:coauthVersionLast="47" xr6:coauthVersionMax="47" xr10:uidLastSave="{00000000-0000-0000-0000-000000000000}"/>
  <bookViews>
    <workbookView xWindow="20370" yWindow="-120" windowWidth="29040" windowHeight="15720" xr2:uid="{4338FEAE-DB8E-4C02-BE6D-DDC1311F061E}"/>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9" i="1" l="1"/>
  <c r="J29" i="1" s="1"/>
  <c r="F29" i="1"/>
  <c r="I29" i="1"/>
  <c r="J30" i="1"/>
  <c r="I30" i="1"/>
  <c r="C16" i="1"/>
  <c r="C15" i="1"/>
  <c r="C14" i="1"/>
  <c r="B47" i="1" l="1"/>
  <c r="F25" i="1"/>
  <c r="I25" i="1" s="1"/>
</calcChain>
</file>

<file path=xl/sharedStrings.xml><?xml version="1.0" encoding="utf-8"?>
<sst xmlns="http://schemas.openxmlformats.org/spreadsheetml/2006/main" count="78" uniqueCount="78">
  <si>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</si>
  <si>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</si>
  <si>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</si>
  <si>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</si>
  <si>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</si>
  <si>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</si>
  <si>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</si>
  <si>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</si>
  <si>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</si>
  <si>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</si>
  <si>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</si>
  <si>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</si>
  <si>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</si>
  <si>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</si>
  <si>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</si>
  <si>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</si>
  <si>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</si>
  <si>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</si>
  <si>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</si>
  <si>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</si>
  <si>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</si>
  <si>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</si>
  <si>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</si>
  <si>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</si>
  <si>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</si>
  <si>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</si>
  <si>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</si>
  <si>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</si>
  <si>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</si>
  <si>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</si>
  <si>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</si>
  <si>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</si>
  <si>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</si>
  <si>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</si>
  <si>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</si>
  <si>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</si>
  <si>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</si>
  <si>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</si>
  <si>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</si>
  <si>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</si>
  <si>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</si>
  <si>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</si>
  <si>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</si>
  <si>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</si>
  <si>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</si>
  <si>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</si>
  <si>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</si>
  <si>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</si>
  <si>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</si>
  <si>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5165 Comisión Reguladora de Prácticas Desleales</t>
  </si>
  <si>
    <t>01 Comisión Reguladora de Prácticas Desleales</t>
  </si>
  <si>
    <t>0001 Comision Reguladora de Practicas Desleales en el Comercio</t>
  </si>
  <si>
    <t>[Defender la producción nacional ante aumentos súbitos de importaciones y prácticas desleales en el comercio internacional]</t>
  </si>
  <si>
    <t>Somos un instrumento eficaz y útil de defensa comercial que contribuye a la permanencia y ajuste de los sectores productivos.]</t>
  </si>
  <si>
    <t>11-Defensa de las prácticas desleales del comercio internacional</t>
  </si>
  <si>
    <t>3.3.1</t>
  </si>
  <si>
    <t>[Productores nacionales, exportadores, sociedad]</t>
  </si>
  <si>
    <t>[Asistencia a las partes interesadas para realizar todas las investigaciones que demanda la Ley No. 1-02,  asistencia en la defensa de los intereses de los exportadores dominicanos que se vean involucrados en investigaciones relativos a temas de defensa comercial en el extranjero. Realizar las investigaciones a fin de establecer el ingreso de importaciones afectadas por prácticas desleales en comercio, dumping y subsidios, o aumentos súbitos de las importaciones  que causen un perjuicio a los productores nacionales de bienes similares, que ameriten la imposición de derechos (antidumping, compensatorias o medidas de salvaguardias) orientadas a prevenir o corregir el daño que dichas prácticas hayan causado o puedan causar a la producción nacional. ]</t>
  </si>
  <si>
    <t>6279- Productores nacionales reciben asistencia ante las pràcticas desleales en el comercio y aumento subito de las importaciones</t>
  </si>
  <si>
    <t xml:space="preserve">Asistencia a las partes interesadas para realizar todas las investigaciones que demanda la Ley No. 1-02,  asistencia en la defensa de los intereses de los exportadores dominicanos que se vean involucrados en investigaciones relativos a temas de defensa comercial en el extranjero. Realizar las investigaciones a fin de establecer el ingreso de importaciones afectadas por prácticas desleales en comercio, dumping y subsidios, o aumentos súbitos de las importaciones  que causen un perjuicio a los productores nacionales de bienes similares, que ameriten la imposición de derechos (antidumping, compensatorias o medidas de salvaguardias) orientadas a prevenir o corregir el daño que dichas prácticas hayan causado o puedan causar a la producción nacional. </t>
  </si>
  <si>
    <t>6279- Productores nacionales reciben asistencia ante las pràcticas desleales en el comercio y aumento subito de las importaciones.</t>
  </si>
  <si>
    <t>Cantidad de asistencias atendidas</t>
  </si>
  <si>
    <t>N/A</t>
  </si>
  <si>
    <t xml:space="preserve">Presupuesto aprobado:  </t>
  </si>
  <si>
    <t xml:space="preserve">Presupuesto modificado: </t>
  </si>
  <si>
    <t>Angers Sánchez</t>
  </si>
  <si>
    <t>Total devengado:</t>
  </si>
  <si>
    <t>Analista de Planificación y Desarrollo</t>
  </si>
  <si>
    <t>Informe de Evaluación Semestral de las Metas Físicas-Financieras</t>
  </si>
  <si>
    <t>Programación Semestral</t>
  </si>
  <si>
    <t>Ejecución Semestral</t>
  </si>
  <si>
    <t>[Incremento de las asistencias a los sectores productivos nacional sobre prácticas desleales y aumento súbito de las importaciones de 21 en el año 2024 a 35 para el año 2025.]</t>
  </si>
  <si>
    <t>La desviación física presentada fue de un 4%.</t>
  </si>
  <si>
    <t>Respecto a la programación física-financiera realizada y los resultados obtenidos para el perido julio - diciembre 2025 la CDC programó un total de 23 asistencias, al culminar el periodo la institución logró una ejecución de 22 asistencias, equivalente a un 96%. Correspondiente al 63% de la ejecución con respecto a lo programado para el año.
En términos financieros, para este segundo periodo se programó un monto total de RD$55,839,779.60 de los cuales se ejecutó un monto de RD$47,329,950.80, equivalente a un 85%. Correspondiente al 46% de lo programado para el año.</t>
  </si>
  <si>
    <t>En cuanto el desvío financiero de un 15% fue debido a que,  para el T3 y T4 se programó la ejecución de montos financieros por concepto de pagos a consultorias que se encuentran en curso y no fueron ejecutados ya que los pagos estaban condicionados a entregables que no fueron presentados por los proveedores para el último trimestre. Estos pagos se coorespondian a: i) el tercer pago de la consultoría para la implementación del Sistema Integrado de Gestión de las NORMAS ISO 9001:2015 y 37001:2016 37301:2021, al cierre del periodo no se habían presentado los entregales y, ii) el segundo y tercer pago correspondiente al proceso de auditoria integral que se encuentra en curso en la institución con el apoyo de la Contraloría General de la República (CGR).   Ambas actividades continuarán en desarrollo los primeros meses del 2026.                                                                                                                                                                                                                                                         Entre otras actividaes no ejecutadas que afectaron la programación financiera realizada, se citan: la adquisición de un servidor para Backup, en este caso se indica que, cuando fue emitida la aprobación desde la OGTIC para la adquisición del equipo, no fue posible iniciar un proceso de compras ya que el tiempo que conllevaba el proceso con relación a las fechas del cierre contable establecidas por los órganos rectores limitaba su ejecución, razón por lo que esta actividad fue reprogramada para el 2026. De igual forma, se reprogramó para el próximo año la adquisición de un servidor para la digitalización documental de la CDC, asi como, la compra de otros equipos tecnológicos. Se destaca, además, que se realizó una previsión financiera para una publicación en un medio de comunicación escrita, en el marco de los procedimientos de investigación en curso, no obstante, el monto ejecutado fue considerablemente menor que el monto previsto para estos fines.</t>
  </si>
  <si>
    <t>Informe de Evaluación Semestral Julio - Diciembre 2025</t>
  </si>
  <si>
    <t>Gabriela Calderón</t>
  </si>
  <si>
    <t>Encargada Departamento Administrativo y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</si>
</sst>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i/>
      <sz val="11"/>
      <name val="Calibri"/>
      <family val="2"/>
      <scheme val="minor"/>
    </font>
    <font>
      <b/>
      <sz val="8"/>
      <name val="Calibr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7">
    <xf numFmtId="0" fontId="0" fillId="0" borderId="0" xfId="0"/>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6" fillId="8" borderId="30" xfId="0" applyFont="1" applyFill="1" applyBorder="1" applyAlignment="1">
      <alignment horizontal="center" vertical="center" wrapText="1" readingOrder="1"/>
    </xf>
    <xf numFmtId="0" fontId="16" fillId="8" borderId="31" xfId="0" applyFont="1" applyFill="1" applyBorder="1" applyAlignment="1">
      <alignment horizontal="center" vertical="center" wrapText="1" readingOrder="1"/>
    </xf>
    <xf numFmtId="0" fontId="16" fillId="8" borderId="32" xfId="0" applyFont="1" applyFill="1" applyBorder="1" applyAlignment="1">
      <alignment horizontal="center" vertical="center" wrapText="1" readingOrder="1"/>
    </xf>
    <xf numFmtId="165" fontId="17" fillId="0" borderId="28"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readingOrder="1"/>
      <protection locked="0"/>
    </xf>
    <xf numFmtId="10" fontId="17" fillId="7" borderId="28" xfId="2" applyNumberFormat="1" applyFont="1" applyFill="1" applyBorder="1" applyAlignment="1" applyProtection="1">
      <alignment horizontal="center" vertical="center" wrapText="1" readingOrder="1"/>
      <protection locked="0"/>
    </xf>
    <xf numFmtId="167" fontId="17" fillId="7" borderId="25" xfId="0" applyNumberFormat="1" applyFont="1" applyFill="1" applyBorder="1" applyAlignment="1" applyProtection="1">
      <alignment horizontal="center" vertical="center" wrapText="1" readingOrder="1"/>
      <protection locked="0"/>
    </xf>
    <xf numFmtId="0" fontId="17" fillId="0" borderId="33" xfId="0" applyFont="1" applyBorder="1" applyAlignment="1" applyProtection="1">
      <alignment vertical="top" wrapText="1"/>
      <protection locked="0"/>
    </xf>
    <xf numFmtId="0" fontId="17" fillId="0" borderId="34" xfId="0" applyFont="1" applyBorder="1" applyAlignment="1" applyProtection="1">
      <alignment vertical="top" wrapText="1"/>
      <protection locked="0"/>
    </xf>
    <xf numFmtId="165" fontId="17" fillId="0" borderId="34" xfId="0" applyNumberFormat="1" applyFont="1" applyBorder="1" applyAlignment="1" applyProtection="1">
      <alignment horizontal="center" vertical="center" wrapText="1" readingOrder="1"/>
      <protection locked="0"/>
    </xf>
    <xf numFmtId="166" fontId="17" fillId="0" borderId="34" xfId="0" applyNumberFormat="1" applyFont="1" applyBorder="1" applyAlignment="1" applyProtection="1">
      <alignment horizontal="center" vertical="center" wrapText="1" readingOrder="1"/>
      <protection locked="0"/>
    </xf>
    <xf numFmtId="165" fontId="17"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2"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17" fillId="0" borderId="24" xfId="0" applyFont="1" applyBorder="1" applyAlignment="1" applyProtection="1">
      <alignment horizontal="justify" vertical="justify" wrapText="1"/>
      <protection locked="0"/>
    </xf>
    <xf numFmtId="0" fontId="17" fillId="0" borderId="28" xfId="0" applyFont="1" applyBorder="1" applyAlignment="1" applyProtection="1">
      <alignment horizontal="center" vertical="center" wrapText="1"/>
      <protection locked="0"/>
    </xf>
    <xf numFmtId="0" fontId="2" fillId="0" borderId="22" xfId="0" applyFont="1" applyBorder="1" applyAlignment="1">
      <alignment vertical="top"/>
    </xf>
    <xf numFmtId="4" fontId="0" fillId="0" borderId="22" xfId="0" applyNumberFormat="1" applyBorder="1" applyAlignment="1">
      <alignment vertical="top" wrapText="1"/>
    </xf>
    <xf numFmtId="39" fontId="0" fillId="0" borderId="0" xfId="0" applyNumberFormat="1"/>
    <xf numFmtId="10" fontId="17" fillId="0" borderId="28" xfId="2" applyNumberFormat="1" applyFont="1" applyFill="1" applyBorder="1" applyAlignment="1" applyProtection="1">
      <alignment horizontal="center" vertical="center" wrapText="1" readingOrder="1"/>
      <protection locked="0"/>
    </xf>
    <xf numFmtId="167" fontId="17" fillId="0" borderId="25" xfId="0" applyNumberFormat="1" applyFont="1" applyBorder="1" applyAlignment="1" applyProtection="1">
      <alignment horizontal="center" vertical="center" wrapText="1" readingOrder="1"/>
      <protection locked="0"/>
    </xf>
    <xf numFmtId="4" fontId="0" fillId="0" borderId="0" xfId="0" applyNumberFormat="1"/>
    <xf numFmtId="9" fontId="0" fillId="0" borderId="0" xfId="2" applyFont="1"/>
    <xf numFmtId="0" fontId="22" fillId="0" borderId="0" xfId="0" applyFont="1" applyAlignment="1" applyProtection="1">
      <alignment horizontal="justify" vertical="center" wrapText="1"/>
      <protection locked="0"/>
    </xf>
    <xf numFmtId="0" fontId="22" fillId="0" borderId="18" xfId="0" applyFont="1" applyBorder="1" applyAlignment="1" applyProtection="1">
      <alignment horizontal="justify" vertical="center" wrapText="1"/>
      <protection locked="0"/>
    </xf>
    <xf numFmtId="0" fontId="9" fillId="0" borderId="17" xfId="0" applyFont="1" applyBorder="1" applyAlignment="1" applyProtection="1">
      <alignment horizontal="center" vertical="center" wrapText="1"/>
      <protection locked="0"/>
    </xf>
    <xf numFmtId="0" fontId="11" fillId="0" borderId="10" xfId="0" applyFont="1" applyBorder="1" applyAlignment="1" applyProtection="1">
      <alignment horizontal="center"/>
      <protection locked="0"/>
    </xf>
    <xf numFmtId="0" fontId="14" fillId="0" borderId="15" xfId="0" applyFont="1" applyBorder="1" applyAlignment="1" applyProtection="1">
      <alignment horizontal="center"/>
      <protection locked="0"/>
    </xf>
    <xf numFmtId="0" fontId="14" fillId="0" borderId="0" xfId="0" applyFont="1" applyAlignment="1" applyProtection="1">
      <alignment horizontal="center"/>
      <protection locked="0"/>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2" fillId="6" borderId="22" xfId="0" applyFont="1" applyFill="1" applyBorder="1" applyAlignment="1">
      <alignment horizontal="center" vertical="center" wrapText="1"/>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22" fillId="0" borderId="0" xfId="0" applyFont="1" applyAlignment="1" applyProtection="1">
      <alignment horizontal="justify" vertical="justify" wrapText="1"/>
      <protection locked="0"/>
    </xf>
    <xf numFmtId="0" fontId="22" fillId="0" borderId="18" xfId="0" applyFont="1" applyBorder="1" applyAlignment="1" applyProtection="1">
      <alignment horizontal="justify" vertical="justify" wrapText="1"/>
      <protection locked="0"/>
    </xf>
    <xf numFmtId="0" fontId="14" fillId="6" borderId="23"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1" fillId="0" borderId="19" xfId="0" quotePrefix="1" applyNumberFormat="1" applyFont="1" applyBorder="1" applyAlignment="1" applyProtection="1">
      <alignment horizontal="left" vertical="center" wrapText="1"/>
      <protection locked="0"/>
    </xf>
    <xf numFmtId="49" fontId="21" fillId="0" borderId="20" xfId="0" quotePrefix="1" applyNumberFormat="1" applyFont="1" applyBorder="1" applyAlignment="1" applyProtection="1">
      <alignment horizontal="left" vertical="center" wrapText="1"/>
      <protection locked="0"/>
    </xf>
    <xf numFmtId="49" fontId="21" fillId="0" borderId="21" xfId="0" quotePrefix="1" applyNumberFormat="1" applyFont="1" applyBorder="1" applyAlignment="1" applyProtection="1">
      <alignment horizontal="left" vertical="center" wrapText="1"/>
      <protection locked="0"/>
    </xf>
    <xf numFmtId="0" fontId="22" fillId="0" borderId="0" xfId="0" applyFont="1" applyAlignment="1" applyProtection="1">
      <alignment horizontal="left" vertical="center"/>
      <protection locked="0"/>
    </xf>
    <xf numFmtId="0" fontId="22" fillId="0" borderId="18" xfId="0" applyFont="1" applyBorder="1" applyAlignment="1" applyProtection="1">
      <alignment horizontal="left" vertical="center"/>
      <protection locked="0"/>
    </xf>
    <xf numFmtId="0" fontId="14" fillId="6" borderId="25" xfId="0" applyFont="1" applyFill="1" applyBorder="1" applyAlignment="1">
      <alignment horizontal="center" vertical="center" wrapText="1" readingOrder="1"/>
    </xf>
    <xf numFmtId="0" fontId="14" fillId="6" borderId="26" xfId="0" applyFont="1" applyFill="1" applyBorder="1" applyAlignment="1">
      <alignment horizontal="center" vertical="center" wrapText="1" readingOrder="1"/>
    </xf>
    <xf numFmtId="0" fontId="14" fillId="6" borderId="38" xfId="0" applyFont="1" applyFill="1" applyBorder="1" applyAlignment="1">
      <alignment horizontal="center" vertical="center" wrapText="1" readingOrder="1"/>
    </xf>
    <xf numFmtId="0" fontId="15"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2" fillId="0" borderId="35" xfId="0" applyFont="1" applyBorder="1" applyAlignment="1" applyProtection="1">
      <alignment horizontal="left" vertical="center" wrapText="1"/>
      <protection locked="0"/>
    </xf>
    <xf numFmtId="0" fontId="22" fillId="0" borderId="36" xfId="0" applyFont="1" applyBorder="1" applyAlignment="1" applyProtection="1">
      <alignment horizontal="left" vertical="center" wrapText="1"/>
      <protection locked="0"/>
    </xf>
    <xf numFmtId="0" fontId="22" fillId="0" borderId="37" xfId="0" applyFont="1" applyBorder="1" applyAlignment="1" applyProtection="1">
      <alignment horizontal="left" vertical="center" wrapText="1"/>
      <protection locked="0"/>
    </xf>
    <xf numFmtId="0" fontId="19" fillId="0" borderId="0" xfId="0" applyFont="1" applyAlignment="1">
      <alignment horizontal="left" vertical="center" wrapText="1"/>
    </xf>
    <xf numFmtId="0" fontId="24" fillId="0" borderId="0" xfId="0" applyFont="1" applyAlignment="1" applyProtection="1">
      <alignment horizontal="left" vertical="center" wrapText="1"/>
      <protection locked="0"/>
    </xf>
    <xf numFmtId="0" fontId="24" fillId="0" borderId="18" xfId="0" applyFont="1" applyBorder="1" applyAlignment="1" applyProtection="1">
      <alignment horizontal="left" vertical="center" wrapText="1"/>
      <protection locked="0"/>
    </xf>
    <xf numFmtId="0" fontId="22" fillId="0" borderId="0" xfId="0" applyFont="1" applyAlignment="1" applyProtection="1">
      <alignment horizontal="justify" wrapText="1"/>
      <protection locked="0"/>
    </xf>
    <xf numFmtId="0" fontId="22" fillId="0" borderId="18" xfId="0" applyFont="1" applyBorder="1" applyAlignment="1" applyProtection="1">
      <alignment horizontal="justify" wrapText="1"/>
      <protection locked="0"/>
    </xf>
    <xf numFmtId="0" fontId="22" fillId="0" borderId="0" xfId="0" applyFont="1" applyAlignment="1" applyProtection="1">
      <alignment horizontal="justify" vertical="top" wrapText="1"/>
      <protection locked="0"/>
    </xf>
    <xf numFmtId="0" fontId="22" fillId="0" borderId="18" xfId="0" applyFont="1" applyBorder="1" applyAlignment="1" applyProtection="1">
      <alignment horizontal="justify" vertical="top" wrapText="1"/>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25" fillId="0" borderId="0" xfId="0" applyFont="1" applyAlignment="1" applyProtection="1">
      <alignment horizontal="center"/>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30" totalsRowShown="0" headerRowDxfId="14" dataDxfId="12" headerRowBorderDxfId="13" tableBorderDxfId="11" totalsRowBorderDxfId="10">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AC3E8DE2-D537-4CBB-AD59-753602F58C3E}" name="Física_x000a_(C)" dataDxfId="5"/>
    <tableColumn id="10" xr3:uid="{25C7EA1D-EAE0-4DC9-9FB1-C0E265B640E6}"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IF(G29&gt;0,G29/C29,0)</calculatedColumnFormula>
    </tableColumn>
    <tableColumn id="8" xr3:uid="{CAB2F777-24BA-4EFC-82F9-153B93171D9B}"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dimension ref="A1:N47"/>
  <sheetViews>
    <sheetView tabSelected="1" zoomScaleNormal="100" workbookViewId="0">
      <selection activeCell="D3" sqref="D3:H3"/>
    </sheetView>
  </sheetViews>
  <sheetFormatPr baseColWidth="10" defaultRowHeight="15" x14ac:dyDescent="0.25"/>
  <cols>
    <col min="1" max="1" width="23" style="5" customWidth="1"/>
    <col min="2" max="2" width="14.5703125" style="5" customWidth="1"/>
    <col min="3" max="10" width="12.5703125" style="5" customWidth="1"/>
    <col min="11" max="11" width="12.85546875" bestFit="1" customWidth="1"/>
    <col min="12" max="12" width="13.85546875" customWidth="1"/>
    <col min="13" max="13" width="12.42578125" bestFit="1" customWidth="1"/>
  </cols>
  <sheetData>
    <row r="1" spans="1:10" ht="21.75" thickBot="1" x14ac:dyDescent="0.3">
      <c r="A1" s="22"/>
      <c r="B1" s="62" t="s">
        <v>68</v>
      </c>
      <c r="C1" s="63"/>
      <c r="D1" s="63"/>
      <c r="E1" s="63"/>
      <c r="F1" s="63"/>
      <c r="G1" s="63"/>
      <c r="H1" s="63"/>
      <c r="I1" s="63"/>
      <c r="J1" s="64"/>
    </row>
    <row r="2" spans="1:10" ht="21.75" thickBot="1" x14ac:dyDescent="0.3">
      <c r="A2" s="23"/>
      <c r="B2" s="65" t="s">
        <v>0</v>
      </c>
      <c r="C2" s="66"/>
      <c r="D2" s="65" t="s">
        <v>1</v>
      </c>
      <c r="E2" s="66"/>
      <c r="F2" s="66"/>
      <c r="G2" s="66"/>
      <c r="H2" s="67"/>
      <c r="I2" s="1" t="s">
        <v>2</v>
      </c>
      <c r="J2" s="2" t="s">
        <v>3</v>
      </c>
    </row>
    <row r="3" spans="1:10" ht="21.75" thickBot="1" x14ac:dyDescent="0.3">
      <c r="A3" s="24"/>
      <c r="B3" s="68" t="s">
        <v>4</v>
      </c>
      <c r="C3" s="69"/>
      <c r="D3" s="68" t="s">
        <v>75</v>
      </c>
      <c r="E3" s="69"/>
      <c r="F3" s="69"/>
      <c r="G3" s="69"/>
      <c r="H3" s="70"/>
      <c r="I3" s="28"/>
      <c r="J3" s="29"/>
    </row>
    <row r="4" spans="1:10" x14ac:dyDescent="0.25">
      <c r="A4" s="71"/>
      <c r="B4" s="72"/>
      <c r="C4" s="72"/>
      <c r="D4" s="73"/>
      <c r="E4" s="73"/>
      <c r="F4" s="73"/>
      <c r="G4" s="73"/>
      <c r="H4" s="73"/>
      <c r="I4" s="72"/>
      <c r="J4" s="74"/>
    </row>
    <row r="5" spans="1:10" ht="3" customHeight="1" x14ac:dyDescent="0.25">
      <c r="A5" s="46"/>
      <c r="B5" s="47"/>
      <c r="C5" s="47"/>
      <c r="D5" s="47"/>
      <c r="E5" s="47"/>
      <c r="F5" s="47"/>
      <c r="G5" s="47"/>
      <c r="H5" s="47"/>
      <c r="I5" s="47"/>
      <c r="J5" s="48"/>
    </row>
    <row r="6" spans="1:10" ht="15.75" x14ac:dyDescent="0.25">
      <c r="A6" s="49" t="s">
        <v>5</v>
      </c>
      <c r="B6" s="50"/>
      <c r="C6" s="50"/>
      <c r="D6" s="50"/>
      <c r="E6" s="50"/>
      <c r="F6" s="50"/>
      <c r="G6" s="50"/>
      <c r="H6" s="50"/>
      <c r="I6" s="50"/>
      <c r="J6" s="51"/>
    </row>
    <row r="7" spans="1:10" ht="15.75" x14ac:dyDescent="0.25">
      <c r="A7" s="52" t="s">
        <v>6</v>
      </c>
      <c r="B7" s="53"/>
      <c r="C7" s="53"/>
      <c r="D7" s="53"/>
      <c r="E7" s="53"/>
      <c r="F7" s="53"/>
      <c r="G7" s="53"/>
      <c r="H7" s="53"/>
      <c r="I7" s="53"/>
      <c r="J7" s="54"/>
    </row>
    <row r="8" spans="1:10" x14ac:dyDescent="0.25">
      <c r="A8" s="3" t="s">
        <v>7</v>
      </c>
      <c r="B8" s="75" t="s">
        <v>49</v>
      </c>
      <c r="C8" s="76"/>
      <c r="D8" s="76"/>
      <c r="E8" s="76"/>
      <c r="F8" s="76"/>
      <c r="G8" s="76"/>
      <c r="H8" s="76"/>
      <c r="I8" s="76"/>
      <c r="J8" s="77"/>
    </row>
    <row r="9" spans="1:10" ht="15" customHeight="1" x14ac:dyDescent="0.25">
      <c r="A9" s="25" t="s">
        <v>36</v>
      </c>
      <c r="B9" s="75" t="s">
        <v>50</v>
      </c>
      <c r="C9" s="76"/>
      <c r="D9" s="76"/>
      <c r="E9" s="76"/>
      <c r="F9" s="76"/>
      <c r="G9" s="76"/>
      <c r="H9" s="76"/>
      <c r="I9" s="76"/>
      <c r="J9" s="77"/>
    </row>
    <row r="10" spans="1:10" x14ac:dyDescent="0.25">
      <c r="A10" s="25" t="s">
        <v>37</v>
      </c>
      <c r="B10" s="75" t="s">
        <v>51</v>
      </c>
      <c r="C10" s="76"/>
      <c r="D10" s="76"/>
      <c r="E10" s="76"/>
      <c r="F10" s="76"/>
      <c r="G10" s="76"/>
      <c r="H10" s="76"/>
      <c r="I10" s="76"/>
      <c r="J10" s="77"/>
    </row>
    <row r="11" spans="1:10" ht="18.600000000000001" customHeight="1" x14ac:dyDescent="0.25">
      <c r="A11" s="3" t="s">
        <v>8</v>
      </c>
      <c r="B11" s="78" t="s">
        <v>52</v>
      </c>
      <c r="C11" s="78"/>
      <c r="D11" s="78"/>
      <c r="E11" s="78"/>
      <c r="F11" s="78"/>
      <c r="G11" s="78"/>
      <c r="H11" s="78"/>
      <c r="I11" s="78"/>
      <c r="J11" s="79"/>
    </row>
    <row r="12" spans="1:10" ht="18.600000000000001" customHeight="1" x14ac:dyDescent="0.25">
      <c r="A12" s="3" t="s">
        <v>9</v>
      </c>
      <c r="B12" s="78" t="s">
        <v>53</v>
      </c>
      <c r="C12" s="78"/>
      <c r="D12" s="78"/>
      <c r="E12" s="78"/>
      <c r="F12" s="78"/>
      <c r="G12" s="78"/>
      <c r="H12" s="78"/>
      <c r="I12" s="78"/>
      <c r="J12" s="79"/>
    </row>
    <row r="13" spans="1:10" ht="15.75" x14ac:dyDescent="0.25">
      <c r="A13" s="49" t="s">
        <v>10</v>
      </c>
      <c r="B13" s="50"/>
      <c r="C13" s="50"/>
      <c r="D13" s="50"/>
      <c r="E13" s="50"/>
      <c r="F13" s="50"/>
      <c r="G13" s="50"/>
      <c r="H13" s="50"/>
      <c r="I13" s="50"/>
      <c r="J13" s="51"/>
    </row>
    <row r="14" spans="1:10" ht="25.5" customHeight="1" x14ac:dyDescent="0.25">
      <c r="A14" s="3" t="s">
        <v>11</v>
      </c>
      <c r="B14" s="26">
        <v>3</v>
      </c>
      <c r="C14" s="45" t="str">
        <f>IFERROR(VLOOKUP(B14,'[1]Validacion datos'!A2:B5,2,FALSE),"")</f>
        <v>DESARROLLO PRODUCTIVO</v>
      </c>
      <c r="D14" s="45"/>
      <c r="E14" s="45"/>
      <c r="F14" s="45"/>
      <c r="G14" s="45"/>
      <c r="H14" s="45"/>
      <c r="I14" s="45"/>
      <c r="J14" s="45"/>
    </row>
    <row r="15" spans="1:10" ht="26.25" customHeight="1" x14ac:dyDescent="0.25">
      <c r="A15" s="3" t="s">
        <v>12</v>
      </c>
      <c r="B15" s="6">
        <v>3.3</v>
      </c>
      <c r="C15" s="45" t="str">
        <f>IFERROR(VLOOKUP(B15,'[1]Validacion datos'!A8:B26,2,FALSE),"")</f>
        <v>Competitividad e innovavión en un ambiente favorable a la cooperación y la responsabilidad social</v>
      </c>
      <c r="D15" s="45"/>
      <c r="E15" s="45"/>
      <c r="F15" s="45"/>
      <c r="G15" s="45"/>
      <c r="H15" s="45"/>
      <c r="I15" s="45"/>
      <c r="J15" s="45"/>
    </row>
    <row r="16" spans="1:10" ht="26.1" customHeight="1" x14ac:dyDescent="0.25">
      <c r="A16" s="3" t="s">
        <v>13</v>
      </c>
      <c r="B16" s="7" t="s">
        <v>55</v>
      </c>
      <c r="C16" s="55" t="str">
        <f>IFERROR(VLOOKUP(B16,'[1]Validacion datos'!D8:E64,2,FALSE),"")</f>
        <v>Desarrollar un entorno regulador que asegure un funcionamiento ordenado de los mercados y un clima de inversión y negocios pro-competitivo en un marco de responsabilidad social</v>
      </c>
      <c r="D16" s="55"/>
      <c r="E16" s="55"/>
      <c r="F16" s="55"/>
      <c r="G16" s="55"/>
      <c r="H16" s="55"/>
      <c r="I16" s="55"/>
      <c r="J16" s="55"/>
    </row>
    <row r="17" spans="1:13" ht="15.75" x14ac:dyDescent="0.25">
      <c r="A17" s="49" t="s">
        <v>14</v>
      </c>
      <c r="B17" s="50"/>
      <c r="C17" s="50"/>
      <c r="D17" s="50"/>
      <c r="E17" s="50"/>
      <c r="F17" s="50"/>
      <c r="G17" s="50"/>
      <c r="H17" s="50"/>
      <c r="I17" s="50"/>
      <c r="J17" s="51"/>
    </row>
    <row r="18" spans="1:13" ht="24" customHeight="1" x14ac:dyDescent="0.25">
      <c r="A18" s="3" t="s">
        <v>15</v>
      </c>
      <c r="B18" s="56" t="s">
        <v>54</v>
      </c>
      <c r="C18" s="56"/>
      <c r="D18" s="56"/>
      <c r="E18" s="56"/>
      <c r="F18" s="56"/>
      <c r="G18" s="56"/>
      <c r="H18" s="56"/>
      <c r="I18" s="56"/>
      <c r="J18" s="57"/>
    </row>
    <row r="19" spans="1:13" ht="88.5" customHeight="1" x14ac:dyDescent="0.25">
      <c r="A19" s="8" t="s">
        <v>16</v>
      </c>
      <c r="B19" s="58" t="s">
        <v>57</v>
      </c>
      <c r="C19" s="58"/>
      <c r="D19" s="58"/>
      <c r="E19" s="58"/>
      <c r="F19" s="58"/>
      <c r="G19" s="58"/>
      <c r="H19" s="58"/>
      <c r="I19" s="58"/>
      <c r="J19" s="59"/>
    </row>
    <row r="20" spans="1:13" x14ac:dyDescent="0.25">
      <c r="A20" s="8" t="s">
        <v>17</v>
      </c>
      <c r="B20" s="56" t="s">
        <v>56</v>
      </c>
      <c r="C20" s="56"/>
      <c r="D20" s="56"/>
      <c r="E20" s="56"/>
      <c r="F20" s="56"/>
      <c r="G20" s="56"/>
      <c r="H20" s="56"/>
      <c r="I20" s="56"/>
      <c r="J20" s="57"/>
    </row>
    <row r="21" spans="1:13" ht="35.25" customHeight="1" x14ac:dyDescent="0.25">
      <c r="A21" s="8" t="s">
        <v>38</v>
      </c>
      <c r="B21" s="96" t="s">
        <v>71</v>
      </c>
      <c r="C21" s="96"/>
      <c r="D21" s="96"/>
      <c r="E21" s="96"/>
      <c r="F21" s="96"/>
      <c r="G21" s="96"/>
      <c r="H21" s="96"/>
      <c r="I21" s="96"/>
      <c r="J21" s="97"/>
    </row>
    <row r="22" spans="1:13" ht="15.75" x14ac:dyDescent="0.25">
      <c r="A22" s="49" t="s">
        <v>18</v>
      </c>
      <c r="B22" s="50"/>
      <c r="C22" s="50"/>
      <c r="D22" s="50"/>
      <c r="E22" s="50"/>
      <c r="F22" s="50"/>
      <c r="G22" s="50"/>
      <c r="H22" s="50"/>
      <c r="I22" s="50"/>
      <c r="J22" s="51"/>
    </row>
    <row r="23" spans="1:13" ht="15.75" x14ac:dyDescent="0.25">
      <c r="A23" s="52" t="s">
        <v>19</v>
      </c>
      <c r="B23" s="53"/>
      <c r="C23" s="53"/>
      <c r="D23" s="53"/>
      <c r="E23" s="53"/>
      <c r="F23" s="53"/>
      <c r="G23" s="53"/>
      <c r="H23" s="53"/>
      <c r="I23" s="53"/>
      <c r="J23" s="54"/>
    </row>
    <row r="24" spans="1:13" ht="15" customHeight="1" x14ac:dyDescent="0.25">
      <c r="A24" s="60" t="s">
        <v>20</v>
      </c>
      <c r="B24" s="61"/>
      <c r="C24" s="80" t="s">
        <v>21</v>
      </c>
      <c r="D24" s="82"/>
      <c r="E24" s="82"/>
      <c r="F24" s="82" t="s">
        <v>22</v>
      </c>
      <c r="G24" s="82"/>
      <c r="H24" s="61"/>
      <c r="I24" s="80" t="s">
        <v>23</v>
      </c>
      <c r="J24" s="81"/>
    </row>
    <row r="25" spans="1:13" x14ac:dyDescent="0.25">
      <c r="A25" s="102">
        <v>102701379</v>
      </c>
      <c r="B25" s="103"/>
      <c r="C25" s="86">
        <v>102701379</v>
      </c>
      <c r="D25" s="87"/>
      <c r="E25" s="88"/>
      <c r="F25" s="86">
        <f>H29</f>
        <v>47329950.799999997</v>
      </c>
      <c r="G25" s="87"/>
      <c r="H25" s="88"/>
      <c r="I25" s="104">
        <f>F25/C25</f>
        <v>0.46085019754213813</v>
      </c>
      <c r="J25" s="105"/>
    </row>
    <row r="26" spans="1:13" ht="15.75" x14ac:dyDescent="0.25">
      <c r="A26" s="52" t="s">
        <v>24</v>
      </c>
      <c r="B26" s="53"/>
      <c r="C26" s="53"/>
      <c r="D26" s="53"/>
      <c r="E26" s="53"/>
      <c r="F26" s="53"/>
      <c r="G26" s="53"/>
      <c r="H26" s="53"/>
      <c r="I26" s="53"/>
      <c r="J26" s="54"/>
      <c r="K26" s="37"/>
      <c r="L26" s="37"/>
      <c r="M26" s="37"/>
    </row>
    <row r="27" spans="1:13" x14ac:dyDescent="0.25">
      <c r="A27" s="4"/>
      <c r="B27"/>
      <c r="C27" s="83" t="s">
        <v>48</v>
      </c>
      <c r="D27" s="84"/>
      <c r="E27" s="83" t="s">
        <v>69</v>
      </c>
      <c r="F27" s="84"/>
      <c r="G27" s="83" t="s">
        <v>70</v>
      </c>
      <c r="H27" s="83"/>
      <c r="I27" s="83" t="s">
        <v>25</v>
      </c>
      <c r="J27" s="85"/>
      <c r="K27" s="37"/>
      <c r="L27" s="37"/>
      <c r="M27" s="37"/>
    </row>
    <row r="28" spans="1:13" ht="38.25" x14ac:dyDescent="0.25">
      <c r="A28" s="9" t="s">
        <v>26</v>
      </c>
      <c r="B28" s="10" t="s">
        <v>27</v>
      </c>
      <c r="C28" s="10" t="s">
        <v>39</v>
      </c>
      <c r="D28" s="10" t="s">
        <v>40</v>
      </c>
      <c r="E28" s="10" t="s">
        <v>42</v>
      </c>
      <c r="F28" s="10" t="s">
        <v>43</v>
      </c>
      <c r="G28" s="10" t="s">
        <v>44</v>
      </c>
      <c r="H28" s="10" t="s">
        <v>45</v>
      </c>
      <c r="I28" s="10" t="s">
        <v>46</v>
      </c>
      <c r="J28" s="11" t="s">
        <v>47</v>
      </c>
    </row>
    <row r="29" spans="1:13" ht="72" x14ac:dyDescent="0.25">
      <c r="A29" s="30" t="s">
        <v>58</v>
      </c>
      <c r="B29" s="31" t="s">
        <v>61</v>
      </c>
      <c r="C29" s="12">
        <v>35</v>
      </c>
      <c r="D29" s="13">
        <v>102701379</v>
      </c>
      <c r="E29" s="13">
        <v>23</v>
      </c>
      <c r="F29" s="13">
        <f>23369917.35+32469862.25</f>
        <v>55839779.600000001</v>
      </c>
      <c r="G29" s="13">
        <v>22</v>
      </c>
      <c r="H29" s="13">
        <f>18162283.53+29167667.27</f>
        <v>47329950.799999997</v>
      </c>
      <c r="I29" s="35">
        <f>IF(G29&gt;0,G29/C29,0)</f>
        <v>0.62857142857142856</v>
      </c>
      <c r="J29" s="36">
        <f>IF(H29&gt;0,H29/D29,0)</f>
        <v>0.46085019754213813</v>
      </c>
      <c r="L29" s="38"/>
    </row>
    <row r="30" spans="1:13" x14ac:dyDescent="0.25">
      <c r="A30" s="16"/>
      <c r="B30" s="17"/>
      <c r="C30" s="18"/>
      <c r="D30" s="19"/>
      <c r="E30" s="19"/>
      <c r="F30" s="19"/>
      <c r="G30" s="20"/>
      <c r="H30" s="19"/>
      <c r="I30" s="14">
        <f>IF(G30&gt;0,G30/C30,0)</f>
        <v>0</v>
      </c>
      <c r="J30" s="15">
        <f>IF(H30&gt;0,H30/D30,0)</f>
        <v>0</v>
      </c>
      <c r="K30" s="34"/>
    </row>
    <row r="31" spans="1:13" ht="15.75" x14ac:dyDescent="0.25">
      <c r="A31" s="49" t="s">
        <v>28</v>
      </c>
      <c r="B31" s="50"/>
      <c r="C31" s="50"/>
      <c r="D31" s="50"/>
      <c r="E31" s="50"/>
      <c r="F31" s="50"/>
      <c r="G31" s="50"/>
      <c r="H31" s="50"/>
      <c r="I31" s="50"/>
      <c r="J31" s="51"/>
    </row>
    <row r="32" spans="1:13" ht="15.75" x14ac:dyDescent="0.25">
      <c r="A32" s="52" t="s">
        <v>29</v>
      </c>
      <c r="B32" s="53"/>
      <c r="C32" s="53"/>
      <c r="D32" s="53"/>
      <c r="E32" s="53"/>
      <c r="F32" s="53"/>
      <c r="G32" s="53"/>
      <c r="H32" s="53"/>
      <c r="I32" s="53"/>
      <c r="J32" s="54"/>
    </row>
    <row r="33" spans="1:14" ht="23.1" customHeight="1" x14ac:dyDescent="0.25">
      <c r="A33" s="21" t="s">
        <v>30</v>
      </c>
      <c r="B33" s="56" t="s">
        <v>60</v>
      </c>
      <c r="C33" s="56"/>
      <c r="D33" s="56"/>
      <c r="E33" s="56"/>
      <c r="F33" s="56"/>
      <c r="G33" s="56"/>
      <c r="H33" s="56"/>
      <c r="I33" s="56"/>
      <c r="J33" s="57"/>
    </row>
    <row r="34" spans="1:14" ht="87" customHeight="1" x14ac:dyDescent="0.25">
      <c r="A34" s="21" t="s">
        <v>31</v>
      </c>
      <c r="B34" s="98" t="s">
        <v>59</v>
      </c>
      <c r="C34" s="98"/>
      <c r="D34" s="98"/>
      <c r="E34" s="98"/>
      <c r="F34" s="98"/>
      <c r="G34" s="98"/>
      <c r="H34" s="98"/>
      <c r="I34" s="98"/>
      <c r="J34" s="99"/>
    </row>
    <row r="35" spans="1:14" ht="79.5" customHeight="1" x14ac:dyDescent="0.25">
      <c r="A35" s="21" t="s">
        <v>32</v>
      </c>
      <c r="B35" s="56" t="s">
        <v>73</v>
      </c>
      <c r="C35" s="56"/>
      <c r="D35" s="56"/>
      <c r="E35" s="56"/>
      <c r="F35" s="56"/>
      <c r="G35" s="56"/>
      <c r="H35" s="56"/>
      <c r="I35" s="56"/>
      <c r="J35" s="57"/>
      <c r="L35" s="38"/>
      <c r="M35" s="38"/>
      <c r="N35" s="38"/>
    </row>
    <row r="36" spans="1:14" x14ac:dyDescent="0.25">
      <c r="A36" s="41" t="s">
        <v>33</v>
      </c>
      <c r="B36" s="39" t="s">
        <v>72</v>
      </c>
      <c r="C36" s="39"/>
      <c r="D36" s="39"/>
      <c r="E36" s="39"/>
      <c r="F36" s="39"/>
      <c r="G36" s="39"/>
      <c r="H36" s="39"/>
      <c r="I36" s="39"/>
      <c r="J36" s="40"/>
      <c r="L36" s="38"/>
      <c r="M36" s="38"/>
      <c r="N36" s="38"/>
    </row>
    <row r="37" spans="1:14" ht="219.6" customHeight="1" x14ac:dyDescent="0.25">
      <c r="A37" s="41"/>
      <c r="B37" s="100" t="s">
        <v>74</v>
      </c>
      <c r="C37" s="100"/>
      <c r="D37" s="100"/>
      <c r="E37" s="100"/>
      <c r="F37" s="100"/>
      <c r="G37" s="100"/>
      <c r="H37" s="100"/>
      <c r="I37" s="100"/>
      <c r="J37" s="101"/>
    </row>
    <row r="38" spans="1:14" ht="15.75" x14ac:dyDescent="0.25">
      <c r="A38" s="49" t="s">
        <v>34</v>
      </c>
      <c r="B38" s="50"/>
      <c r="C38" s="50"/>
      <c r="D38" s="50"/>
      <c r="E38" s="50"/>
      <c r="F38" s="50"/>
      <c r="G38" s="50"/>
      <c r="H38" s="50"/>
      <c r="I38" s="50"/>
      <c r="J38" s="51"/>
    </row>
    <row r="39" spans="1:14" ht="15.75" x14ac:dyDescent="0.25">
      <c r="A39" s="89" t="s">
        <v>35</v>
      </c>
      <c r="B39" s="90"/>
      <c r="C39" s="90"/>
      <c r="D39" s="90"/>
      <c r="E39" s="90"/>
      <c r="F39" s="90"/>
      <c r="G39" s="90"/>
      <c r="H39" s="90"/>
      <c r="I39" s="90"/>
      <c r="J39" s="91"/>
    </row>
    <row r="40" spans="1:14" ht="27.75" customHeight="1" x14ac:dyDescent="0.25">
      <c r="A40" s="92" t="s">
        <v>62</v>
      </c>
      <c r="B40" s="93"/>
      <c r="C40" s="93"/>
      <c r="D40" s="93"/>
      <c r="E40" s="93"/>
      <c r="F40" s="93"/>
      <c r="G40" s="93"/>
      <c r="H40" s="93"/>
      <c r="I40" s="93"/>
      <c r="J40" s="94"/>
    </row>
    <row r="41" spans="1:14" ht="27.75" customHeight="1" x14ac:dyDescent="0.25">
      <c r="A41" s="27"/>
      <c r="B41" s="27"/>
      <c r="C41" s="27"/>
      <c r="D41" s="27"/>
      <c r="E41" s="27"/>
      <c r="F41" s="27"/>
      <c r="G41" s="27"/>
      <c r="H41" s="27"/>
      <c r="I41" s="27"/>
      <c r="J41" s="27"/>
    </row>
    <row r="42" spans="1:14" ht="30.75" customHeight="1" x14ac:dyDescent="0.25">
      <c r="A42" s="95" t="s">
        <v>41</v>
      </c>
      <c r="B42" s="95"/>
      <c r="C42" s="95"/>
      <c r="D42" s="95"/>
      <c r="E42" s="95"/>
      <c r="F42" s="95"/>
      <c r="G42" s="95"/>
      <c r="H42" s="95"/>
      <c r="I42" s="95"/>
      <c r="J42" s="95"/>
    </row>
    <row r="45" spans="1:14" ht="15.75" thickBot="1" x14ac:dyDescent="0.3">
      <c r="A45" s="32" t="s">
        <v>63</v>
      </c>
      <c r="B45" s="33">
        <v>102701379</v>
      </c>
      <c r="G45" s="42"/>
      <c r="H45" s="42"/>
      <c r="I45" s="42"/>
    </row>
    <row r="46" spans="1:14" x14ac:dyDescent="0.25">
      <c r="A46" s="32" t="s">
        <v>64</v>
      </c>
      <c r="B46" s="33">
        <v>102701379</v>
      </c>
      <c r="C46" s="43" t="s">
        <v>76</v>
      </c>
      <c r="D46" s="43"/>
      <c r="E46" s="43"/>
      <c r="G46" s="43" t="s">
        <v>65</v>
      </c>
      <c r="H46" s="43"/>
      <c r="I46" s="43"/>
    </row>
    <row r="47" spans="1:14" x14ac:dyDescent="0.25">
      <c r="A47" s="32" t="s">
        <v>66</v>
      </c>
      <c r="B47" s="33">
        <f>H29</f>
        <v>47329950.799999997</v>
      </c>
      <c r="C47" s="106" t="s">
        <v>77</v>
      </c>
      <c r="D47" s="106"/>
      <c r="E47" s="106"/>
      <c r="G47" s="44" t="s">
        <v>67</v>
      </c>
      <c r="H47" s="44"/>
      <c r="I47" s="44"/>
    </row>
  </sheetData>
  <mergeCells count="55">
    <mergeCell ref="B35:J35"/>
    <mergeCell ref="B37:J37"/>
    <mergeCell ref="A25:B25"/>
    <mergeCell ref="I25:J25"/>
    <mergeCell ref="A26:J26"/>
    <mergeCell ref="B21:J21"/>
    <mergeCell ref="A31:J31"/>
    <mergeCell ref="A32:J32"/>
    <mergeCell ref="B33:J33"/>
    <mergeCell ref="B34:J34"/>
    <mergeCell ref="C27:D27"/>
    <mergeCell ref="G27:H27"/>
    <mergeCell ref="I27:J27"/>
    <mergeCell ref="C25:E25"/>
    <mergeCell ref="F25:H25"/>
    <mergeCell ref="E27:F27"/>
    <mergeCell ref="A22:J22"/>
    <mergeCell ref="A23:J23"/>
    <mergeCell ref="A24:B24"/>
    <mergeCell ref="B1:J1"/>
    <mergeCell ref="B2:C2"/>
    <mergeCell ref="D2:H2"/>
    <mergeCell ref="B3:C3"/>
    <mergeCell ref="D3:H3"/>
    <mergeCell ref="A4:J4"/>
    <mergeCell ref="B8:J8"/>
    <mergeCell ref="B11:J11"/>
    <mergeCell ref="B12:J12"/>
    <mergeCell ref="A13:J13"/>
    <mergeCell ref="I24:J24"/>
    <mergeCell ref="C24:E24"/>
    <mergeCell ref="F24:H24"/>
    <mergeCell ref="C16:J16"/>
    <mergeCell ref="A17:J17"/>
    <mergeCell ref="B18:J18"/>
    <mergeCell ref="B19:J19"/>
    <mergeCell ref="B20:J20"/>
    <mergeCell ref="C15:J15"/>
    <mergeCell ref="A5:J5"/>
    <mergeCell ref="A6:J6"/>
    <mergeCell ref="A7:J7"/>
    <mergeCell ref="C14:J14"/>
    <mergeCell ref="B9:J9"/>
    <mergeCell ref="B10:J10"/>
    <mergeCell ref="B36:J36"/>
    <mergeCell ref="A36:A37"/>
    <mergeCell ref="G45:I45"/>
    <mergeCell ref="G46:I46"/>
    <mergeCell ref="G47:I47"/>
    <mergeCell ref="A38:J38"/>
    <mergeCell ref="A39:J39"/>
    <mergeCell ref="A40:J40"/>
    <mergeCell ref="A42:J42"/>
    <mergeCell ref="C46:E46"/>
    <mergeCell ref="C47:E47"/>
  </mergeCells>
  <phoneticPr fontId="23" type="noConversion"/>
  <dataValidations count="16">
    <dataValidation allowBlank="1" showInputMessage="1" showErrorMessage="1" prompt="Monto ejecutado en el trimestre" sqref="H28:H30" xr:uid="{90E46E24-8E3F-4224-9F5D-F387CD76556E}"/>
    <dataValidation allowBlank="1" showInputMessage="1" showErrorMessage="1" prompt="Meta alcanzada en el trimestre" sqref="G28:G30" xr:uid="{078E0B3D-C3D5-4323-9A6F-7DD5AA0A91C9}"/>
    <dataValidation allowBlank="1" showInputMessage="1" showErrorMessage="1" prompt="Monto presupuestado para el producto" sqref="D28:D30 E29:F30 F28" xr:uid="{247AEBBA-5BB4-404D-982B-514E41C68A75}"/>
    <dataValidation allowBlank="1" showInputMessage="1" showErrorMessage="1" prompt="Meta anual del indicador" sqref="C28:C30 E28" xr:uid="{F1CB8B99-164D-4F51-9E69-AECE57493A93}"/>
    <dataValidation allowBlank="1" showInputMessage="1" showErrorMessage="1" prompt="Nombre del indicador" sqref="B28:B30" xr:uid="{3FF3C7F1-052B-4689-97E1-0EEC782A6AE3}"/>
    <dataValidation allowBlank="1" showInputMessage="1" showErrorMessage="1" prompt="Nombre de cada producto" sqref="A28:A30" xr:uid="{2947E0C5-61A1-48DD-8DCD-04F9232477FC}"/>
    <dataValidation allowBlank="1" showInputMessage="1" showErrorMessage="1" prompt="¿En qué consiste el programa?" sqref="B19:J19" xr:uid="{A2362AFB-DC9D-43E3-823E-BC3F38EE514F}"/>
    <dataValidation allowBlank="1" showInputMessage="1" showErrorMessage="1" prompt="Presupuesto del programa" sqref="A25:C25 F25" xr:uid="{2C90DB71-EB15-47FB-969B-D3C6779E55E0}"/>
    <dataValidation allowBlank="1" showInputMessage="1" showErrorMessage="1" prompt="Oportunidades de mejora identificadas" sqref="A40:J41" xr:uid="{DA848EFB-3FC8-4206-B557-B09F4E34DBE3}"/>
    <dataValidation allowBlank="1" showInputMessage="1" showErrorMessage="1" prompt="De existir desvío, explicar razones." sqref="B37:J37" xr:uid="{15752D16-318A-466B-84D2-F16C378EE918}"/>
    <dataValidation allowBlank="1" showInputMessage="1" showErrorMessage="1" prompt="1. Describir lo plasmado en el presupuesto_x000a_2. Describir lo alcanzado en términos financieros y de producción " sqref="B35:B36 C35:J35" xr:uid="{A72D67B3-A10B-4E8F-9A22-A756D2816C9A}"/>
    <dataValidation allowBlank="1" showInputMessage="1" showErrorMessage="1" prompt="¿En qué consiste el producto? su objetivo" sqref="B34:J34" xr:uid="{C5CE3DEC-0EC8-49F9-8F89-90A444E4EB2F}"/>
    <dataValidation allowBlank="1" showInputMessage="1" showErrorMessage="1" prompt="Nombre del producto" sqref="B33:J33" xr:uid="{57A174E9-6613-4681-B27E-70CFF7E4AC6E}"/>
    <dataValidation allowBlank="1" showInputMessage="1" showErrorMessage="1" prompt="¿A quién va dirigido el programa?, ¿qué característica tiene esta población que requiere ser beneficiada?" sqref="B20:J20" xr:uid="{11F3E972-AD96-42CB-BEF8-91EA11A88336}"/>
    <dataValidation allowBlank="1" showInputMessage="1" prompt="Nombre del capítulo" sqref="B8:J10" xr:uid="{7B510400-5492-4460-9A17-6F9C9401B683}"/>
    <dataValidation allowBlank="1" sqref="A8" xr:uid="{4E4D531B-D39C-42CD-8509-9C2E6575184D}"/>
  </dataValidations>
  <pageMargins left="0.7" right="0.7" top="0.75" bottom="0.75" header="0.3" footer="0.3"/>
  <pageSetup orientation="portrait" r:id="rId1"/>
  <ignoredErrors>
    <ignoredError sqref="I30:J30"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Carlos Coronado</cp:lastModifiedBy>
  <dcterms:created xsi:type="dcterms:W3CDTF">2021-03-22T15:50:10Z</dcterms:created>
  <dcterms:modified xsi:type="dcterms:W3CDTF">2026-02-04T13:59:54Z</dcterms:modified>
</cp:coreProperties>
</file>