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7671ff2e720325b/Documents/Turquia/Confidencial/C7.Analisis Dano/"/>
    </mc:Choice>
  </mc:AlternateContent>
  <xr:revisionPtr revIDLastSave="2" documentId="8_{AD9E1D66-78F0-43A2-986A-BE92553B0AA9}" xr6:coauthVersionLast="47" xr6:coauthVersionMax="47" xr10:uidLastSave="{3E75A433-5957-4311-BD8E-8498103F5C31}"/>
  <bookViews>
    <workbookView xWindow="-110" yWindow="-110" windowWidth="19420" windowHeight="11500" xr2:uid="{E5F131E0-D2EC-4732-9C82-20E1C7681C75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2" l="1"/>
  <c r="E5" i="2"/>
  <c r="E6" i="2"/>
  <c r="F6" i="2" s="1"/>
  <c r="E7" i="2"/>
  <c r="F7" i="2" s="1"/>
  <c r="E8" i="2"/>
  <c r="F8" i="2" s="1"/>
  <c r="E9" i="2"/>
  <c r="F9" i="2" s="1"/>
  <c r="E10" i="2"/>
  <c r="F10" i="2" s="1"/>
  <c r="E11" i="2"/>
  <c r="F11" i="2" s="1"/>
  <c r="E12" i="2"/>
  <c r="F12" i="2" s="1"/>
  <c r="E13" i="2"/>
  <c r="F13" i="2" s="1"/>
  <c r="E14" i="2"/>
  <c r="F14" i="2" s="1"/>
  <c r="E15" i="2"/>
  <c r="F15" i="2" s="1"/>
  <c r="E16" i="2"/>
  <c r="F16" i="2" s="1"/>
  <c r="E17" i="2"/>
  <c r="F17" i="2" s="1"/>
  <c r="E18" i="2"/>
  <c r="F18" i="2" s="1"/>
  <c r="E19" i="2"/>
  <c r="F19" i="2" s="1"/>
  <c r="E20" i="2"/>
  <c r="F20" i="2" s="1"/>
  <c r="E21" i="2"/>
  <c r="F21" i="2" s="1"/>
  <c r="E22" i="2"/>
  <c r="F22" i="2" s="1"/>
  <c r="E23" i="2"/>
  <c r="F23" i="2" s="1"/>
  <c r="E24" i="2"/>
  <c r="F24" i="2" s="1"/>
  <c r="E25" i="2"/>
  <c r="F25" i="2" s="1"/>
  <c r="E26" i="2"/>
  <c r="F26" i="2" s="1"/>
  <c r="E27" i="2"/>
  <c r="F27" i="2" s="1"/>
  <c r="E28" i="2"/>
  <c r="F28" i="2" s="1"/>
  <c r="E29" i="2"/>
  <c r="F29" i="2" s="1"/>
  <c r="E30" i="2"/>
  <c r="F30" i="2" s="1"/>
  <c r="E31" i="2"/>
  <c r="F31" i="2" s="1"/>
  <c r="E32" i="2"/>
  <c r="F32" i="2" s="1"/>
  <c r="E33" i="2"/>
  <c r="F33" i="2" s="1"/>
  <c r="E34" i="2"/>
  <c r="F34" i="2" s="1"/>
  <c r="E35" i="2"/>
  <c r="F35" i="2" s="1"/>
  <c r="E36" i="2"/>
  <c r="F36" i="2" s="1"/>
  <c r="E37" i="2"/>
  <c r="F37" i="2" s="1"/>
  <c r="E38" i="2"/>
  <c r="F38" i="2" s="1"/>
  <c r="E39" i="2"/>
  <c r="F39" i="2" s="1"/>
  <c r="E40" i="2"/>
  <c r="F40" i="2" s="1"/>
  <c r="E41" i="2"/>
  <c r="F41" i="2" s="1"/>
  <c r="E42" i="2" l="1"/>
  <c r="F42" i="2" s="1"/>
  <c r="F5" i="2"/>
</calcChain>
</file>

<file path=xl/sharedStrings.xml><?xml version="1.0" encoding="utf-8"?>
<sst xmlns="http://schemas.openxmlformats.org/spreadsheetml/2006/main" count="46" uniqueCount="10">
  <si>
    <t>ARANCEL</t>
  </si>
  <si>
    <t>V_FOB</t>
  </si>
  <si>
    <t>V_CIF</t>
  </si>
  <si>
    <t>TASA_DOLAR</t>
  </si>
  <si>
    <t>7214.20.00</t>
  </si>
  <si>
    <t>Fecha</t>
  </si>
  <si>
    <t>V_CIF_US</t>
  </si>
  <si>
    <t>Markup FOB a CIF</t>
  </si>
  <si>
    <t>En  base al Anexo 1</t>
  </si>
  <si>
    <t>Calculo de la incidencia de los fletes y seguros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</si>
</sst>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164" fontId="0" fillId="0" borderId="0" xfId="1" applyNumberFormat="1" applyFont="1"/>
    <xf numFmtId="10" fontId="0" fillId="0" borderId="0" xfId="2" applyNumberFormat="1" applyFont="1"/>
    <xf numFmtId="164" fontId="16" fillId="0" borderId="0" xfId="1" applyNumberFormat="1" applyFont="1"/>
    <xf numFmtId="10" fontId="16" fillId="0" borderId="0" xfId="2" applyNumberFormat="1" applyFont="1"/>
    <xf numFmtId="43" fontId="0" fillId="0" borderId="0" xfId="1" applyFont="1"/>
    <xf numFmtId="43" fontId="16" fillId="0" borderId="0" xfId="1" applyFont="1"/>
    <xf numFmtId="0" fontId="16" fillId="0" borderId="0" xfId="0" applyFont="1"/>
    <xf numFmtId="165" fontId="0" fillId="0" borderId="0" xfId="0" applyNumberFormat="1"/>
    <xf numFmtId="43" fontId="0" fillId="0" borderId="0" xfId="1" applyNumberFormat="1" applyFont="1"/>
    <xf numFmtId="14" fontId="0" fillId="0" borderId="0" xfId="0" applyNumberFormat="1" applyAlignment="1">
      <alignment horizontal="center"/>
    </xf>
    <xf numFmtId="0" fontId="18" fillId="0" borderId="0" xfId="0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0FEBA-74EA-4106-99A4-BF790A1A04E7}">
  <sheetPr>
    <pageSetUpPr fitToPage="1"/>
  </sheetPr>
  <dimension ref="A1:G42"/>
  <sheetViews>
    <sheetView tabSelected="1" workbookViewId="0">
      <selection activeCell="A2" sqref="A2"/>
    </sheetView>
  </sheetViews>
  <sheetFormatPr defaultRowHeight="14.5" x14ac:dyDescent="0.35"/>
  <cols>
    <col min="1" max="1" width="19.453125" customWidth="1"/>
    <col min="2" max="2" width="10.08984375" bestFit="1" customWidth="1"/>
    <col min="3" max="3" width="13.90625" style="5" bestFit="1" customWidth="1"/>
    <col min="4" max="4" width="15.6328125" style="5" bestFit="1" customWidth="1"/>
    <col min="5" max="5" width="13.7265625" style="1" bestFit="1" customWidth="1"/>
    <col min="6" max="6" width="16.6328125" style="1" bestFit="1" customWidth="1"/>
    <col min="7" max="7" width="11.81640625" customWidth="1"/>
  </cols>
  <sheetData>
    <row r="1" spans="1:7" x14ac:dyDescent="0.35">
      <c r="A1" s="7" t="s">
        <v>8</v>
      </c>
    </row>
    <row r="2" spans="1:7" ht="15.5" x14ac:dyDescent="0.35">
      <c r="A2" s="11" t="s">
        <v>9</v>
      </c>
    </row>
    <row r="4" spans="1:7" x14ac:dyDescent="0.35">
      <c r="A4" t="s">
        <v>5</v>
      </c>
      <c r="B4" t="s">
        <v>0</v>
      </c>
      <c r="C4" s="5" t="s">
        <v>1</v>
      </c>
      <c r="D4" s="5" t="s">
        <v>2</v>
      </c>
      <c r="E4" s="1" t="s">
        <v>6</v>
      </c>
      <c r="F4" s="1" t="s">
        <v>7</v>
      </c>
      <c r="G4" t="s">
        <v>3</v>
      </c>
    </row>
    <row r="5" spans="1:7" x14ac:dyDescent="0.35">
      <c r="A5" s="10">
        <v>45658</v>
      </c>
      <c r="B5" t="s">
        <v>4</v>
      </c>
      <c r="C5" s="9">
        <v>422093</v>
      </c>
      <c r="D5" s="9">
        <v>27796694.0363</v>
      </c>
      <c r="E5" s="9">
        <f t="shared" ref="E5:E41" si="0">D5/G5</f>
        <v>451413.58033519011</v>
      </c>
      <c r="F5" s="2">
        <f t="shared" ref="F5:F42" si="1">E5/C5-1</f>
        <v>6.9464739607598691E-2</v>
      </c>
      <c r="G5" s="8">
        <v>61.576999999999998</v>
      </c>
    </row>
    <row r="6" spans="1:7" x14ac:dyDescent="0.35">
      <c r="A6" s="10">
        <v>45352</v>
      </c>
      <c r="B6" t="s">
        <v>4</v>
      </c>
      <c r="C6" s="9">
        <v>236172.19440000001</v>
      </c>
      <c r="D6" s="9">
        <v>15034327.2183</v>
      </c>
      <c r="E6" s="9">
        <f t="shared" si="0"/>
        <v>253842.4572965033</v>
      </c>
      <c r="F6" s="2">
        <f t="shared" si="1"/>
        <v>7.481940429691547E-2</v>
      </c>
      <c r="G6" s="8">
        <v>59.226999999999997</v>
      </c>
    </row>
    <row r="7" spans="1:7" x14ac:dyDescent="0.35">
      <c r="A7" s="10">
        <v>45231</v>
      </c>
      <c r="B7" t="s">
        <v>4</v>
      </c>
      <c r="C7" s="9">
        <v>479189.826</v>
      </c>
      <c r="D7" s="9">
        <v>29515195.053100001</v>
      </c>
      <c r="E7" s="9">
        <f t="shared" si="0"/>
        <v>518432.55859838822</v>
      </c>
      <c r="F7" s="2">
        <f t="shared" si="1"/>
        <v>8.1893918587470527E-2</v>
      </c>
      <c r="G7" s="8">
        <v>56.931600000000003</v>
      </c>
    </row>
    <row r="8" spans="1:7" x14ac:dyDescent="0.35">
      <c r="A8" s="10">
        <v>45474</v>
      </c>
      <c r="B8" t="s">
        <v>4</v>
      </c>
      <c r="C8" s="9">
        <v>488550.05463000003</v>
      </c>
      <c r="D8" s="9">
        <v>30623427.167800002</v>
      </c>
      <c r="E8" s="9">
        <f t="shared" si="0"/>
        <v>514347.49955994787</v>
      </c>
      <c r="F8" s="2">
        <f t="shared" si="1"/>
        <v>5.2804097933190075E-2</v>
      </c>
      <c r="G8" s="8">
        <v>59.538400000000003</v>
      </c>
    </row>
    <row r="9" spans="1:7" x14ac:dyDescent="0.35">
      <c r="A9" s="10">
        <v>45474</v>
      </c>
      <c r="B9" t="s">
        <v>4</v>
      </c>
      <c r="C9" s="9">
        <v>10198.82048</v>
      </c>
      <c r="D9" s="9">
        <v>639284.96909999999</v>
      </c>
      <c r="E9" s="9">
        <f t="shared" si="0"/>
        <v>10737.355540289964</v>
      </c>
      <c r="F9" s="2">
        <f t="shared" si="1"/>
        <v>5.2803661104344091E-2</v>
      </c>
      <c r="G9" s="8">
        <v>59.538400000000003</v>
      </c>
    </row>
    <row r="10" spans="1:7" x14ac:dyDescent="0.35">
      <c r="A10" s="10">
        <v>44958</v>
      </c>
      <c r="B10" t="s">
        <v>4</v>
      </c>
      <c r="C10" s="9">
        <v>2783838.2</v>
      </c>
      <c r="D10" s="9">
        <v>165596774.05840001</v>
      </c>
      <c r="E10" s="9">
        <f t="shared" si="0"/>
        <v>2959214.8288571956</v>
      </c>
      <c r="F10" s="2">
        <f t="shared" si="1"/>
        <v>6.2998140070495312E-2</v>
      </c>
      <c r="G10" s="8">
        <v>55.959699999999998</v>
      </c>
    </row>
    <row r="11" spans="1:7" x14ac:dyDescent="0.35">
      <c r="A11" s="10">
        <v>45717</v>
      </c>
      <c r="B11" t="s">
        <v>4</v>
      </c>
      <c r="C11" s="9">
        <v>641141.1</v>
      </c>
      <c r="D11" s="9">
        <v>42576363.056500003</v>
      </c>
      <c r="E11" s="9">
        <f t="shared" si="0"/>
        <v>678280.78342706035</v>
      </c>
      <c r="F11" s="2">
        <f t="shared" si="1"/>
        <v>5.7927472481580589E-2</v>
      </c>
      <c r="G11" s="8">
        <v>62.771000000000001</v>
      </c>
    </row>
    <row r="12" spans="1:7" x14ac:dyDescent="0.35">
      <c r="A12" s="10">
        <v>45717</v>
      </c>
      <c r="B12" t="s">
        <v>4</v>
      </c>
      <c r="C12" s="9">
        <v>147945.5</v>
      </c>
      <c r="D12" s="9">
        <v>9824641.2850000001</v>
      </c>
      <c r="E12" s="9">
        <f t="shared" si="0"/>
        <v>156515.60887989675</v>
      </c>
      <c r="F12" s="2">
        <f t="shared" si="1"/>
        <v>5.7927472480722608E-2</v>
      </c>
      <c r="G12" s="8">
        <v>62.771000000000001</v>
      </c>
    </row>
    <row r="13" spans="1:7" x14ac:dyDescent="0.35">
      <c r="A13" s="10">
        <v>45717</v>
      </c>
      <c r="B13" t="s">
        <v>4</v>
      </c>
      <c r="C13" s="9">
        <v>688259.6</v>
      </c>
      <c r="D13" s="9">
        <v>45705369.078299999</v>
      </c>
      <c r="E13" s="9">
        <f t="shared" si="0"/>
        <v>728128.73904032109</v>
      </c>
      <c r="F13" s="2">
        <f t="shared" si="1"/>
        <v>5.7927472483233267E-2</v>
      </c>
      <c r="G13" s="8">
        <v>62.771000000000001</v>
      </c>
    </row>
    <row r="14" spans="1:7" x14ac:dyDescent="0.35">
      <c r="A14" s="10">
        <v>45536</v>
      </c>
      <c r="B14" t="s">
        <v>4</v>
      </c>
      <c r="C14" s="9">
        <v>247596.2622</v>
      </c>
      <c r="D14" s="9">
        <v>15459118.7173</v>
      </c>
      <c r="E14" s="9">
        <f t="shared" si="0"/>
        <v>258508.50346314118</v>
      </c>
      <c r="F14" s="2">
        <f t="shared" si="1"/>
        <v>4.4072722125048314E-2</v>
      </c>
      <c r="G14" s="8">
        <v>59.801200000000001</v>
      </c>
    </row>
    <row r="15" spans="1:7" x14ac:dyDescent="0.35">
      <c r="A15" s="10">
        <v>45108</v>
      </c>
      <c r="B15" t="s">
        <v>4</v>
      </c>
      <c r="C15" s="9">
        <v>687219.22872000001</v>
      </c>
      <c r="D15" s="9">
        <v>41152924.400600001</v>
      </c>
      <c r="E15" s="9">
        <f t="shared" si="0"/>
        <v>740428.18358075491</v>
      </c>
      <c r="F15" s="2">
        <f t="shared" si="1"/>
        <v>7.7426463982768201E-2</v>
      </c>
      <c r="G15" s="8">
        <v>55.579900000000002</v>
      </c>
    </row>
    <row r="16" spans="1:7" x14ac:dyDescent="0.35">
      <c r="A16" s="10">
        <v>45658</v>
      </c>
      <c r="B16" t="s">
        <v>4</v>
      </c>
      <c r="C16" s="9">
        <v>289894</v>
      </c>
      <c r="D16" s="9">
        <v>19090813.445300002</v>
      </c>
      <c r="E16" s="9">
        <f t="shared" si="0"/>
        <v>310031.56122091046</v>
      </c>
      <c r="F16" s="2">
        <f t="shared" si="1"/>
        <v>6.9465257028122229E-2</v>
      </c>
      <c r="G16" s="8">
        <v>61.576999999999998</v>
      </c>
    </row>
    <row r="17" spans="1:7" x14ac:dyDescent="0.35">
      <c r="A17" s="10">
        <v>45231</v>
      </c>
      <c r="B17" t="s">
        <v>4</v>
      </c>
      <c r="C17" s="9">
        <v>287849.772</v>
      </c>
      <c r="D17" s="9">
        <v>17729804.986699998</v>
      </c>
      <c r="E17" s="9">
        <f t="shared" si="0"/>
        <v>311422.91779433563</v>
      </c>
      <c r="F17" s="2">
        <f t="shared" si="1"/>
        <v>8.1893918590061121E-2</v>
      </c>
      <c r="G17" s="8">
        <v>56.931600000000003</v>
      </c>
    </row>
    <row r="18" spans="1:7" x14ac:dyDescent="0.35">
      <c r="A18" s="10">
        <v>45444</v>
      </c>
      <c r="B18" t="s">
        <v>4</v>
      </c>
      <c r="C18" s="9">
        <v>197748.19889999999</v>
      </c>
      <c r="D18" s="9">
        <v>13544435.7819</v>
      </c>
      <c r="E18" s="9">
        <f t="shared" si="0"/>
        <v>227655.94168773279</v>
      </c>
      <c r="F18" s="2">
        <f t="shared" si="1"/>
        <v>0.15124154330658124</v>
      </c>
      <c r="G18" s="8">
        <v>59.495199999999997</v>
      </c>
    </row>
    <row r="19" spans="1:7" x14ac:dyDescent="0.35">
      <c r="A19" s="10">
        <v>44986</v>
      </c>
      <c r="B19" t="s">
        <v>4</v>
      </c>
      <c r="C19" s="9">
        <v>975040</v>
      </c>
      <c r="D19" s="9">
        <v>56707788.717200004</v>
      </c>
      <c r="E19" s="9">
        <f t="shared" si="0"/>
        <v>1024656.8452348256</v>
      </c>
      <c r="F19" s="2">
        <f t="shared" si="1"/>
        <v>5.088698436456518E-2</v>
      </c>
      <c r="G19" s="8">
        <v>55.343200000000003</v>
      </c>
    </row>
    <row r="20" spans="1:7" x14ac:dyDescent="0.35">
      <c r="A20" s="10">
        <v>44986</v>
      </c>
      <c r="B20" t="s">
        <v>4</v>
      </c>
      <c r="C20" s="9">
        <v>163500</v>
      </c>
      <c r="D20" s="9">
        <v>9509074.8540000003</v>
      </c>
      <c r="E20" s="9">
        <f t="shared" si="0"/>
        <v>171820.11257028868</v>
      </c>
      <c r="F20" s="2">
        <f t="shared" si="1"/>
        <v>5.0887538656199771E-2</v>
      </c>
      <c r="G20" s="8">
        <v>55.343200000000003</v>
      </c>
    </row>
    <row r="21" spans="1:7" x14ac:dyDescent="0.35">
      <c r="A21" s="10">
        <v>45658</v>
      </c>
      <c r="B21" t="s">
        <v>4</v>
      </c>
      <c r="C21" s="9">
        <v>204881.6</v>
      </c>
      <c r="D21" s="9">
        <v>13492376.524499999</v>
      </c>
      <c r="E21" s="9">
        <f t="shared" si="0"/>
        <v>219113.89844422429</v>
      </c>
      <c r="F21" s="2">
        <f t="shared" si="1"/>
        <v>6.9465966901001819E-2</v>
      </c>
      <c r="G21" s="8">
        <v>61.576999999999998</v>
      </c>
    </row>
    <row r="22" spans="1:7" x14ac:dyDescent="0.35">
      <c r="A22" s="10">
        <v>44105</v>
      </c>
      <c r="B22" t="s">
        <v>4</v>
      </c>
      <c r="C22" s="9">
        <v>255.33</v>
      </c>
      <c r="D22" s="9">
        <v>15857.9843</v>
      </c>
      <c r="E22" s="9">
        <f t="shared" si="0"/>
        <v>271.12253697634304</v>
      </c>
      <c r="F22" s="2">
        <f t="shared" si="1"/>
        <v>6.1851474469678536E-2</v>
      </c>
      <c r="G22" s="8">
        <v>58.490099999999998</v>
      </c>
    </row>
    <row r="23" spans="1:7" x14ac:dyDescent="0.35">
      <c r="A23" s="10">
        <v>45231</v>
      </c>
      <c r="B23" t="s">
        <v>4</v>
      </c>
      <c r="C23" s="9">
        <v>978947.46</v>
      </c>
      <c r="D23" s="9">
        <v>60297242.681199998</v>
      </c>
      <c r="E23" s="9">
        <f t="shared" si="0"/>
        <v>1059117.3035923808</v>
      </c>
      <c r="F23" s="2">
        <f t="shared" si="1"/>
        <v>8.1893918589237558E-2</v>
      </c>
      <c r="G23" s="8">
        <v>56.931600000000003</v>
      </c>
    </row>
    <row r="24" spans="1:7" x14ac:dyDescent="0.35">
      <c r="A24" s="10">
        <v>44287</v>
      </c>
      <c r="B24" t="s">
        <v>4</v>
      </c>
      <c r="C24" s="9">
        <v>250.889972</v>
      </c>
      <c r="D24" s="9">
        <v>14906.25</v>
      </c>
      <c r="E24" s="9">
        <f t="shared" si="0"/>
        <v>261.38154999149549</v>
      </c>
      <c r="F24" s="2">
        <f t="shared" si="1"/>
        <v>4.1817446539854197E-2</v>
      </c>
      <c r="G24" s="8">
        <v>57.028700000000001</v>
      </c>
    </row>
    <row r="25" spans="1:7" x14ac:dyDescent="0.35">
      <c r="A25" s="10">
        <v>45717</v>
      </c>
      <c r="B25" t="s">
        <v>4</v>
      </c>
      <c r="C25" s="9">
        <v>259184.7</v>
      </c>
      <c r="D25" s="9">
        <v>17211721.235599998</v>
      </c>
      <c r="E25" s="9">
        <f t="shared" si="0"/>
        <v>274198.61457679496</v>
      </c>
      <c r="F25" s="2">
        <f t="shared" si="1"/>
        <v>5.7927472481188014E-2</v>
      </c>
      <c r="G25" s="8">
        <v>62.771000000000001</v>
      </c>
    </row>
    <row r="26" spans="1:7" x14ac:dyDescent="0.35">
      <c r="A26" s="10">
        <v>45108</v>
      </c>
      <c r="B26" t="s">
        <v>4</v>
      </c>
      <c r="C26" s="9">
        <v>824623.06421999994</v>
      </c>
      <c r="D26" s="9">
        <v>49381159.308200002</v>
      </c>
      <c r="E26" s="9">
        <f t="shared" si="0"/>
        <v>888471.53931907041</v>
      </c>
      <c r="F26" s="2">
        <f t="shared" si="1"/>
        <v>7.7427467008170492E-2</v>
      </c>
      <c r="G26" s="8">
        <v>55.579900000000002</v>
      </c>
    </row>
    <row r="27" spans="1:7" x14ac:dyDescent="0.35">
      <c r="A27" s="10">
        <v>45352</v>
      </c>
      <c r="B27" t="s">
        <v>4</v>
      </c>
      <c r="C27" s="9">
        <v>895297.2</v>
      </c>
      <c r="D27" s="9">
        <v>56993282.227399997</v>
      </c>
      <c r="E27" s="9">
        <f t="shared" si="0"/>
        <v>962285.48174650071</v>
      </c>
      <c r="F27" s="2">
        <f t="shared" si="1"/>
        <v>7.4822396123321644E-2</v>
      </c>
      <c r="G27" s="8">
        <v>59.226999999999997</v>
      </c>
    </row>
    <row r="28" spans="1:7" x14ac:dyDescent="0.35">
      <c r="A28" s="10">
        <v>45717</v>
      </c>
      <c r="B28" t="s">
        <v>4</v>
      </c>
      <c r="C28" s="9">
        <v>329928.34999999998</v>
      </c>
      <c r="D28" s="9">
        <v>21909606.500399999</v>
      </c>
      <c r="E28" s="9">
        <f t="shared" si="0"/>
        <v>349040.26541555813</v>
      </c>
      <c r="F28" s="2">
        <f t="shared" si="1"/>
        <v>5.7927472481701381E-2</v>
      </c>
      <c r="G28" s="8">
        <v>62.771000000000001</v>
      </c>
    </row>
    <row r="29" spans="1:7" x14ac:dyDescent="0.35">
      <c r="A29" s="10">
        <v>44835</v>
      </c>
      <c r="B29" t="s">
        <v>4</v>
      </c>
      <c r="C29" s="9">
        <v>1819623.1680000001</v>
      </c>
      <c r="D29" s="9">
        <v>105232730.92649999</v>
      </c>
      <c r="E29" s="9">
        <f t="shared" si="0"/>
        <v>1947445.1605032173</v>
      </c>
      <c r="F29" s="2">
        <f t="shared" si="1"/>
        <v>7.0246408570248109E-2</v>
      </c>
      <c r="G29" s="8">
        <v>54.036299999999997</v>
      </c>
    </row>
    <row r="30" spans="1:7" x14ac:dyDescent="0.35">
      <c r="A30" s="10">
        <v>44986</v>
      </c>
      <c r="B30" t="s">
        <v>4</v>
      </c>
      <c r="C30" s="9">
        <v>1984544.1</v>
      </c>
      <c r="D30" s="9">
        <v>115420087.2168</v>
      </c>
      <c r="E30" s="9">
        <f t="shared" si="0"/>
        <v>2085533.3124358547</v>
      </c>
      <c r="F30" s="2">
        <f t="shared" si="1"/>
        <v>5.0887865094988216E-2</v>
      </c>
      <c r="G30" s="8">
        <v>55.343200000000003</v>
      </c>
    </row>
    <row r="31" spans="1:7" x14ac:dyDescent="0.35">
      <c r="A31" s="10">
        <v>45536</v>
      </c>
      <c r="B31" t="s">
        <v>4</v>
      </c>
      <c r="C31" s="9">
        <v>171097.63649999999</v>
      </c>
      <c r="D31" s="9">
        <v>10682802.7392</v>
      </c>
      <c r="E31" s="9">
        <f t="shared" si="0"/>
        <v>178638.60155314609</v>
      </c>
      <c r="F31" s="2">
        <f t="shared" si="1"/>
        <v>4.4074045716850696E-2</v>
      </c>
      <c r="G31" s="8">
        <v>59.801200000000001</v>
      </c>
    </row>
    <row r="32" spans="1:7" x14ac:dyDescent="0.35">
      <c r="A32" s="10">
        <v>44835</v>
      </c>
      <c r="B32" t="s">
        <v>4</v>
      </c>
      <c r="C32" s="9">
        <v>702106.93099999998</v>
      </c>
      <c r="D32" s="9">
        <v>40604304.998899996</v>
      </c>
      <c r="E32" s="9">
        <f t="shared" si="0"/>
        <v>751426.4484966587</v>
      </c>
      <c r="F32" s="2">
        <f t="shared" si="1"/>
        <v>7.0245022971662907E-2</v>
      </c>
      <c r="G32" s="8">
        <v>54.036299999999997</v>
      </c>
    </row>
    <row r="33" spans="1:7" x14ac:dyDescent="0.35">
      <c r="A33" s="10">
        <v>45536</v>
      </c>
      <c r="B33" t="s">
        <v>4</v>
      </c>
      <c r="C33" s="9">
        <v>843678.12100000004</v>
      </c>
      <c r="D33" s="9">
        <v>52676595.876599997</v>
      </c>
      <c r="E33" s="9">
        <f t="shared" si="0"/>
        <v>880861.85355143365</v>
      </c>
      <c r="F33" s="2">
        <f t="shared" si="1"/>
        <v>4.4073363556423883E-2</v>
      </c>
      <c r="G33" s="8">
        <v>59.801200000000001</v>
      </c>
    </row>
    <row r="34" spans="1:7" x14ac:dyDescent="0.35">
      <c r="A34" s="10">
        <v>45536</v>
      </c>
      <c r="B34" t="s">
        <v>4</v>
      </c>
      <c r="C34" s="9">
        <v>330292.87199999997</v>
      </c>
      <c r="D34" s="9">
        <v>20622443.2117</v>
      </c>
      <c r="E34" s="9">
        <f t="shared" si="0"/>
        <v>344849.98982796329</v>
      </c>
      <c r="F34" s="2">
        <f t="shared" si="1"/>
        <v>4.4073363557065592E-2</v>
      </c>
      <c r="G34" s="8">
        <v>59.801200000000001</v>
      </c>
    </row>
    <row r="35" spans="1:7" x14ac:dyDescent="0.35">
      <c r="A35" s="10">
        <v>45108</v>
      </c>
      <c r="B35" t="s">
        <v>4</v>
      </c>
      <c r="C35" s="9">
        <v>694228.84</v>
      </c>
      <c r="D35" s="9">
        <v>41626985.882700004</v>
      </c>
      <c r="E35" s="9">
        <f t="shared" si="0"/>
        <v>748957.55268901167</v>
      </c>
      <c r="F35" s="2">
        <f t="shared" si="1"/>
        <v>7.8833821840377238E-2</v>
      </c>
      <c r="G35" s="8">
        <v>55.579900000000002</v>
      </c>
    </row>
    <row r="36" spans="1:7" x14ac:dyDescent="0.35">
      <c r="A36" s="10">
        <v>45108</v>
      </c>
      <c r="B36" t="s">
        <v>4</v>
      </c>
      <c r="C36" s="9">
        <v>304824.59999999998</v>
      </c>
      <c r="D36" s="9">
        <v>18277692.776999999</v>
      </c>
      <c r="E36" s="9">
        <f t="shared" si="0"/>
        <v>328854.36600281752</v>
      </c>
      <c r="F36" s="2">
        <f t="shared" si="1"/>
        <v>7.883145258885782E-2</v>
      </c>
      <c r="G36" s="8">
        <v>55.579900000000002</v>
      </c>
    </row>
    <row r="37" spans="1:7" x14ac:dyDescent="0.35">
      <c r="A37" s="10">
        <v>45352</v>
      </c>
      <c r="B37" t="s">
        <v>4</v>
      </c>
      <c r="C37" s="9">
        <v>472216.21600000001</v>
      </c>
      <c r="D37" s="9">
        <v>30060575.731800001</v>
      </c>
      <c r="E37" s="9">
        <f t="shared" si="0"/>
        <v>507548.51219545142</v>
      </c>
      <c r="F37" s="2">
        <f t="shared" si="1"/>
        <v>7.4822284788820914E-2</v>
      </c>
      <c r="G37" s="8">
        <v>59.226999999999997</v>
      </c>
    </row>
    <row r="38" spans="1:7" x14ac:dyDescent="0.35">
      <c r="A38" s="10">
        <v>45444</v>
      </c>
      <c r="B38" t="s">
        <v>4</v>
      </c>
      <c r="C38" s="9">
        <v>125018.8</v>
      </c>
      <c r="D38" s="9">
        <v>8562966.6743999999</v>
      </c>
      <c r="E38" s="9">
        <f t="shared" si="0"/>
        <v>143927.01721147253</v>
      </c>
      <c r="F38" s="2">
        <f t="shared" si="1"/>
        <v>0.15124299074597203</v>
      </c>
      <c r="G38" s="8">
        <v>59.495199999999997</v>
      </c>
    </row>
    <row r="39" spans="1:7" x14ac:dyDescent="0.35">
      <c r="A39" s="10">
        <v>45108</v>
      </c>
      <c r="B39" t="s">
        <v>4</v>
      </c>
      <c r="C39" s="9">
        <v>1307321.6000000001</v>
      </c>
      <c r="D39" s="9">
        <v>78388760.5053</v>
      </c>
      <c r="E39" s="9">
        <f t="shared" si="0"/>
        <v>1410379.660728069</v>
      </c>
      <c r="F39" s="2">
        <f t="shared" si="1"/>
        <v>7.8831452588306483E-2</v>
      </c>
      <c r="G39" s="8">
        <v>55.579900000000002</v>
      </c>
    </row>
    <row r="40" spans="1:7" x14ac:dyDescent="0.35">
      <c r="A40" s="10">
        <v>45536</v>
      </c>
      <c r="B40" t="s">
        <v>4</v>
      </c>
      <c r="C40" s="9">
        <v>1272822.54</v>
      </c>
      <c r="D40" s="9">
        <v>79470992.533199996</v>
      </c>
      <c r="E40" s="9">
        <f t="shared" si="0"/>
        <v>1328919.6961465655</v>
      </c>
      <c r="F40" s="2">
        <f t="shared" si="1"/>
        <v>4.4073037979485585E-2</v>
      </c>
      <c r="G40" s="8">
        <v>59.801200000000001</v>
      </c>
    </row>
    <row r="41" spans="1:7" x14ac:dyDescent="0.35">
      <c r="A41" s="10">
        <v>45108</v>
      </c>
      <c r="B41" t="s">
        <v>4</v>
      </c>
      <c r="C41" s="9">
        <v>376992.68</v>
      </c>
      <c r="D41" s="9">
        <v>22604987.865899999</v>
      </c>
      <c r="E41" s="9">
        <f t="shared" si="0"/>
        <v>406711.56058035366</v>
      </c>
      <c r="F41" s="2">
        <f t="shared" si="1"/>
        <v>7.8831452590415463E-2</v>
      </c>
      <c r="G41" s="8">
        <v>55.579900000000002</v>
      </c>
    </row>
    <row r="42" spans="1:7" x14ac:dyDescent="0.35">
      <c r="C42" s="6">
        <f>SUM(C5:C41)</f>
        <v>22644372.456021998</v>
      </c>
      <c r="D42" s="6"/>
      <c r="E42" s="3">
        <f>SUM(E5:E41)</f>
        <v>24132250.816190295</v>
      </c>
      <c r="F42" s="4">
        <f t="shared" si="1"/>
        <v>6.5706319000799374E-2</v>
      </c>
    </row>
  </sheetData>
  <pageMargins left="0.25" right="0.25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Despradel</dc:creator>
  <cp:lastModifiedBy>Lynette Batista</cp:lastModifiedBy>
  <cp:lastPrinted>2025-08-28T16:57:11Z</cp:lastPrinted>
  <dcterms:created xsi:type="dcterms:W3CDTF">2025-08-28T15:10:35Z</dcterms:created>
  <dcterms:modified xsi:type="dcterms:W3CDTF">2025-08-28T16:57:16Z</dcterms:modified>
</cp:coreProperties>
</file>