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7671ff2e720325b/Documents/Turquia/Informacion Adicional/NO CONFIDENCIAL/Anexo 16/"/>
    </mc:Choice>
  </mc:AlternateContent>
  <xr:revisionPtr revIDLastSave="17" documentId="8_{662196F5-4E1D-45DD-9E99-2B00F8DB99C9}" xr6:coauthVersionLast="47" xr6:coauthVersionMax="47" xr10:uidLastSave="{28E3B1D0-F612-4060-9839-E73A70E0DB6C}"/>
  <bookViews>
    <workbookView xWindow="-110" yWindow="-110" windowWidth="19420" windowHeight="11500" xr2:uid="{3358CAD8-6D0F-4DBB-92CE-D014C19AB059}"/>
  </bookViews>
  <sheets>
    <sheet name="Data Model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A2" i="1"/>
  <c r="H3" i="1" l="1"/>
  <c r="I3" i="1" s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2" i="1"/>
  <c r="I2" i="1" s="1"/>
  <c r="C3" i="1" l="1"/>
  <c r="C4" i="1" l="1"/>
  <c r="A3" i="1"/>
  <c r="B3" i="1"/>
  <c r="C5" i="1" l="1"/>
  <c r="B4" i="1"/>
  <c r="A4" i="1"/>
  <c r="C6" i="1" l="1"/>
  <c r="A5" i="1"/>
  <c r="B5" i="1"/>
  <c r="C7" i="1" l="1"/>
  <c r="A6" i="1"/>
  <c r="B6" i="1"/>
  <c r="C8" i="1" l="1"/>
  <c r="B7" i="1"/>
  <c r="A7" i="1"/>
  <c r="C9" i="1" l="1"/>
  <c r="A8" i="1"/>
  <c r="B8" i="1"/>
  <c r="C10" i="1" l="1"/>
  <c r="A9" i="1"/>
  <c r="B9" i="1"/>
  <c r="C11" i="1" l="1"/>
  <c r="A10" i="1"/>
  <c r="B10" i="1"/>
  <c r="C12" i="1" l="1"/>
  <c r="A11" i="1"/>
  <c r="B11" i="1"/>
  <c r="C13" i="1" l="1"/>
  <c r="A12" i="1"/>
  <c r="B12" i="1"/>
  <c r="C14" i="1" l="1"/>
  <c r="A13" i="1"/>
  <c r="B13" i="1"/>
  <c r="C15" i="1" l="1"/>
  <c r="A14" i="1"/>
  <c r="B14" i="1"/>
  <c r="C16" i="1" l="1"/>
  <c r="B15" i="1"/>
  <c r="A15" i="1"/>
  <c r="C17" i="1" l="1"/>
  <c r="B16" i="1"/>
  <c r="A16" i="1"/>
  <c r="C18" i="1" l="1"/>
  <c r="B17" i="1"/>
  <c r="A17" i="1"/>
  <c r="C19" i="1" l="1"/>
  <c r="A18" i="1"/>
  <c r="B18" i="1"/>
  <c r="C20" i="1" l="1"/>
  <c r="A19" i="1"/>
  <c r="B19" i="1"/>
  <c r="C21" i="1" l="1"/>
  <c r="B20" i="1"/>
  <c r="A20" i="1"/>
  <c r="C22" i="1" l="1"/>
  <c r="A21" i="1"/>
  <c r="B21" i="1"/>
  <c r="C23" i="1" l="1"/>
  <c r="A22" i="1"/>
  <c r="B22" i="1"/>
  <c r="C24" i="1" l="1"/>
  <c r="A23" i="1"/>
  <c r="B23" i="1"/>
  <c r="C25" i="1" l="1"/>
  <c r="A24" i="1"/>
  <c r="B24" i="1"/>
  <c r="C26" i="1" l="1"/>
  <c r="A25" i="1"/>
  <c r="B25" i="1"/>
  <c r="C27" i="1" l="1"/>
  <c r="A26" i="1"/>
  <c r="B26" i="1"/>
  <c r="C28" i="1" l="1"/>
  <c r="A27" i="1"/>
  <c r="B27" i="1"/>
  <c r="C29" i="1" l="1"/>
  <c r="B28" i="1"/>
  <c r="A28" i="1"/>
  <c r="C30" i="1" l="1"/>
  <c r="A29" i="1"/>
  <c r="B29" i="1"/>
  <c r="C31" i="1" l="1"/>
  <c r="A30" i="1"/>
  <c r="B30" i="1"/>
  <c r="C32" i="1" l="1"/>
  <c r="B31" i="1"/>
  <c r="A31" i="1"/>
  <c r="C33" i="1" l="1"/>
  <c r="A32" i="1"/>
  <c r="B32" i="1"/>
  <c r="C34" i="1" l="1"/>
  <c r="A33" i="1"/>
  <c r="B33" i="1"/>
  <c r="C35" i="1" l="1"/>
  <c r="A34" i="1"/>
  <c r="B34" i="1"/>
  <c r="C36" i="1" l="1"/>
  <c r="A35" i="1"/>
  <c r="B35" i="1"/>
  <c r="C37" i="1" l="1"/>
  <c r="B36" i="1"/>
  <c r="A36" i="1"/>
  <c r="C38" i="1" l="1"/>
  <c r="A37" i="1"/>
  <c r="B37" i="1"/>
  <c r="C39" i="1" l="1"/>
  <c r="A38" i="1"/>
  <c r="B38" i="1"/>
  <c r="C40" i="1" l="1"/>
  <c r="B39" i="1"/>
  <c r="A39" i="1"/>
  <c r="C41" i="1" l="1"/>
  <c r="A40" i="1"/>
  <c r="B40" i="1"/>
  <c r="C42" i="1" l="1"/>
  <c r="A41" i="1"/>
  <c r="B41" i="1"/>
  <c r="C43" i="1" l="1"/>
  <c r="B42" i="1"/>
  <c r="A42" i="1"/>
  <c r="C44" i="1" l="1"/>
  <c r="A43" i="1"/>
  <c r="B43" i="1"/>
  <c r="C45" i="1" l="1"/>
  <c r="B44" i="1"/>
  <c r="A44" i="1"/>
  <c r="C46" i="1" l="1"/>
  <c r="A45" i="1"/>
  <c r="B45" i="1"/>
  <c r="C47" i="1" l="1"/>
  <c r="A46" i="1"/>
  <c r="B46" i="1"/>
  <c r="C48" i="1" l="1"/>
  <c r="B47" i="1"/>
  <c r="A47" i="1"/>
  <c r="C49" i="1" l="1"/>
  <c r="A48" i="1"/>
  <c r="B48" i="1"/>
  <c r="C50" i="1" l="1"/>
  <c r="A49" i="1"/>
  <c r="B49" i="1"/>
  <c r="C51" i="1" l="1"/>
  <c r="A50" i="1"/>
  <c r="B50" i="1"/>
  <c r="C52" i="1" l="1"/>
  <c r="A51" i="1"/>
  <c r="B51" i="1"/>
  <c r="C53" i="1" l="1"/>
  <c r="A52" i="1"/>
  <c r="B52" i="1"/>
  <c r="C54" i="1" l="1"/>
  <c r="A53" i="1"/>
  <c r="B53" i="1"/>
  <c r="C55" i="1" l="1"/>
  <c r="A54" i="1"/>
  <c r="B54" i="1"/>
  <c r="C56" i="1" l="1"/>
  <c r="A55" i="1"/>
  <c r="B55" i="1"/>
  <c r="C57" i="1" l="1"/>
  <c r="B56" i="1"/>
  <c r="A56" i="1"/>
  <c r="C58" i="1" l="1"/>
  <c r="B57" i="1"/>
  <c r="A57" i="1"/>
  <c r="C59" i="1" l="1"/>
  <c r="A58" i="1"/>
  <c r="B58" i="1"/>
  <c r="C60" i="1" l="1"/>
  <c r="A59" i="1"/>
  <c r="B59" i="1"/>
  <c r="C61" i="1" l="1"/>
  <c r="B60" i="1"/>
  <c r="A60" i="1"/>
  <c r="C62" i="1" l="1"/>
  <c r="A61" i="1"/>
  <c r="B61" i="1"/>
  <c r="C63" i="1" l="1"/>
  <c r="A62" i="1"/>
  <c r="B62" i="1"/>
  <c r="C64" i="1" l="1"/>
  <c r="B63" i="1"/>
  <c r="A63" i="1"/>
  <c r="C65" i="1" l="1"/>
  <c r="A64" i="1"/>
  <c r="B64" i="1"/>
  <c r="C66" i="1" l="1"/>
  <c r="A65" i="1"/>
  <c r="B65" i="1"/>
  <c r="C67" i="1" l="1"/>
  <c r="A66" i="1"/>
  <c r="B66" i="1"/>
  <c r="C68" i="1" l="1"/>
  <c r="A67" i="1"/>
  <c r="B67" i="1"/>
  <c r="C69" i="1" l="1"/>
  <c r="A68" i="1"/>
  <c r="B68" i="1"/>
  <c r="C70" i="1" l="1"/>
  <c r="A69" i="1"/>
  <c r="B69" i="1"/>
  <c r="C71" i="1" l="1"/>
  <c r="A70" i="1"/>
  <c r="B70" i="1"/>
  <c r="C72" i="1" l="1"/>
  <c r="B71" i="1"/>
  <c r="A71" i="1"/>
  <c r="C73" i="1" l="1"/>
  <c r="B72" i="1"/>
  <c r="A72" i="1"/>
  <c r="C74" i="1" l="1"/>
  <c r="A73" i="1"/>
  <c r="B73" i="1"/>
  <c r="C75" i="1" l="1"/>
  <c r="A74" i="1"/>
  <c r="B74" i="1"/>
  <c r="C76" i="1" l="1"/>
  <c r="A75" i="1"/>
  <c r="B75" i="1"/>
  <c r="C77" i="1" l="1"/>
  <c r="B76" i="1"/>
  <c r="A76" i="1"/>
  <c r="C78" i="1" l="1"/>
  <c r="A77" i="1"/>
  <c r="B77" i="1"/>
  <c r="C79" i="1" l="1"/>
  <c r="A78" i="1"/>
  <c r="B78" i="1"/>
  <c r="C80" i="1" l="1"/>
  <c r="A79" i="1"/>
  <c r="B79" i="1"/>
  <c r="C81" i="1" l="1"/>
  <c r="A80" i="1"/>
  <c r="B80" i="1"/>
  <c r="C82" i="1" l="1"/>
  <c r="A81" i="1"/>
  <c r="B81" i="1"/>
  <c r="C83" i="1" l="1"/>
  <c r="A82" i="1"/>
  <c r="B82" i="1"/>
  <c r="C84" i="1" l="1"/>
  <c r="A83" i="1"/>
  <c r="B83" i="1"/>
  <c r="C85" i="1" l="1"/>
  <c r="A84" i="1"/>
  <c r="B84" i="1"/>
  <c r="C86" i="1" l="1"/>
  <c r="A85" i="1"/>
  <c r="B85" i="1"/>
  <c r="C87" i="1" l="1"/>
  <c r="A86" i="1"/>
  <c r="B86" i="1"/>
  <c r="C88" i="1" l="1"/>
  <c r="B87" i="1"/>
  <c r="A87" i="1"/>
  <c r="C89" i="1" l="1"/>
  <c r="B88" i="1"/>
  <c r="A88" i="1"/>
  <c r="C90" i="1" l="1"/>
  <c r="A89" i="1"/>
  <c r="B89" i="1"/>
  <c r="C91" i="1" l="1"/>
  <c r="A90" i="1"/>
  <c r="B90" i="1"/>
  <c r="C92" i="1" l="1"/>
  <c r="A91" i="1"/>
  <c r="B91" i="1"/>
  <c r="C93" i="1" l="1"/>
  <c r="B92" i="1"/>
  <c r="A92" i="1"/>
  <c r="C94" i="1" l="1"/>
  <c r="A93" i="1"/>
  <c r="B93" i="1"/>
  <c r="C95" i="1" l="1"/>
  <c r="A94" i="1"/>
  <c r="B94" i="1"/>
  <c r="C96" i="1" l="1"/>
  <c r="A95" i="1"/>
  <c r="B95" i="1"/>
  <c r="C97" i="1" l="1"/>
  <c r="A96" i="1"/>
  <c r="B96" i="1"/>
  <c r="C98" i="1" l="1"/>
  <c r="A97" i="1"/>
  <c r="B97" i="1"/>
  <c r="C99" i="1" l="1"/>
  <c r="A98" i="1"/>
  <c r="B98" i="1"/>
  <c r="C100" i="1" l="1"/>
  <c r="A99" i="1"/>
  <c r="B99" i="1"/>
  <c r="C101" i="1" l="1"/>
  <c r="A100" i="1"/>
  <c r="B100" i="1"/>
  <c r="C102" i="1" l="1"/>
  <c r="A101" i="1"/>
  <c r="B101" i="1"/>
  <c r="C103" i="1" l="1"/>
  <c r="A102" i="1"/>
  <c r="B102" i="1"/>
  <c r="C104" i="1" l="1"/>
  <c r="B103" i="1"/>
  <c r="A103" i="1"/>
  <c r="C105" i="1" l="1"/>
  <c r="B104" i="1"/>
  <c r="A104" i="1"/>
  <c r="C106" i="1" l="1"/>
  <c r="A105" i="1"/>
  <c r="B105" i="1"/>
  <c r="C107" i="1" l="1"/>
  <c r="B106" i="1"/>
  <c r="A106" i="1"/>
  <c r="C108" i="1" l="1"/>
  <c r="A107" i="1"/>
  <c r="B107" i="1"/>
  <c r="C109" i="1" l="1"/>
  <c r="B108" i="1"/>
  <c r="A108" i="1"/>
  <c r="C110" i="1" l="1"/>
  <c r="A109" i="1"/>
  <c r="B109" i="1"/>
  <c r="C111" i="1" l="1"/>
  <c r="A110" i="1"/>
  <c r="B110" i="1"/>
  <c r="C112" i="1" l="1"/>
  <c r="A111" i="1"/>
  <c r="B111" i="1"/>
  <c r="C113" i="1" l="1"/>
  <c r="A112" i="1"/>
  <c r="B112" i="1"/>
  <c r="C114" i="1" l="1"/>
  <c r="A113" i="1"/>
  <c r="B113" i="1"/>
  <c r="C115" i="1" l="1"/>
  <c r="A114" i="1"/>
  <c r="B114" i="1"/>
  <c r="A115" i="1" l="1"/>
  <c r="B115" i="1"/>
  <c r="F2" i="1"/>
  <c r="F103" i="1"/>
  <c r="F67" i="1"/>
  <c r="F19" i="1"/>
  <c r="F90" i="1"/>
  <c r="F54" i="1"/>
  <c r="F18" i="1"/>
  <c r="F113" i="1"/>
  <c r="F89" i="1"/>
  <c r="F65" i="1"/>
  <c r="F41" i="1"/>
  <c r="F29" i="1"/>
  <c r="F5" i="1"/>
  <c r="F88" i="1"/>
  <c r="F64" i="1"/>
  <c r="F40" i="1"/>
  <c r="F16" i="1"/>
  <c r="F99" i="1"/>
  <c r="F75" i="1"/>
  <c r="F51" i="1"/>
  <c r="F15" i="1"/>
  <c r="F98" i="1"/>
  <c r="F74" i="1"/>
  <c r="F38" i="1"/>
  <c r="F14" i="1"/>
  <c r="F97" i="1"/>
  <c r="F61" i="1"/>
  <c r="F49" i="1"/>
  <c r="F13" i="1"/>
  <c r="F96" i="1"/>
  <c r="F60" i="1"/>
  <c r="F36" i="1"/>
  <c r="F24" i="1"/>
  <c r="F107" i="1"/>
  <c r="F95" i="1"/>
  <c r="F83" i="1"/>
  <c r="F71" i="1"/>
  <c r="F59" i="1"/>
  <c r="F47" i="1"/>
  <c r="F35" i="1"/>
  <c r="F23" i="1"/>
  <c r="F11" i="1"/>
  <c r="F92" i="1"/>
  <c r="F68" i="1"/>
  <c r="F44" i="1"/>
  <c r="F20" i="1"/>
  <c r="F115" i="1"/>
  <c r="F79" i="1"/>
  <c r="F43" i="1"/>
  <c r="F7" i="1"/>
  <c r="F114" i="1"/>
  <c r="F78" i="1"/>
  <c r="F42" i="1"/>
  <c r="F101" i="1"/>
  <c r="F77" i="1"/>
  <c r="F53" i="1"/>
  <c r="F17" i="1"/>
  <c r="F112" i="1"/>
  <c r="F100" i="1"/>
  <c r="F76" i="1"/>
  <c r="F52" i="1"/>
  <c r="F28" i="1"/>
  <c r="F4" i="1"/>
  <c r="F111" i="1"/>
  <c r="F87" i="1"/>
  <c r="F63" i="1"/>
  <c r="F39" i="1"/>
  <c r="F27" i="1"/>
  <c r="F3" i="1"/>
  <c r="F86" i="1"/>
  <c r="F50" i="1"/>
  <c r="F26" i="1"/>
  <c r="F109" i="1"/>
  <c r="F73" i="1"/>
  <c r="F25" i="1"/>
  <c r="F72" i="1"/>
  <c r="F106" i="1"/>
  <c r="F82" i="1"/>
  <c r="F70" i="1"/>
  <c r="F58" i="1"/>
  <c r="F46" i="1"/>
  <c r="F34" i="1"/>
  <c r="F22" i="1"/>
  <c r="F10" i="1"/>
  <c r="F104" i="1"/>
  <c r="F80" i="1"/>
  <c r="F56" i="1"/>
  <c r="F32" i="1"/>
  <c r="F8" i="1"/>
  <c r="F91" i="1"/>
  <c r="F55" i="1"/>
  <c r="F31" i="1"/>
  <c r="F102" i="1"/>
  <c r="F66" i="1"/>
  <c r="F30" i="1"/>
  <c r="F6" i="1"/>
  <c r="F110" i="1"/>
  <c r="F62" i="1"/>
  <c r="F85" i="1"/>
  <c r="F37" i="1"/>
  <c r="F108" i="1"/>
  <c r="F84" i="1"/>
  <c r="F48" i="1"/>
  <c r="F12" i="1"/>
  <c r="F94" i="1"/>
  <c r="F105" i="1"/>
  <c r="F93" i="1"/>
  <c r="F81" i="1"/>
  <c r="F69" i="1"/>
  <c r="F57" i="1"/>
  <c r="F45" i="1"/>
  <c r="F33" i="1"/>
  <c r="F21" i="1"/>
  <c r="F9" i="1"/>
</calcChain>
</file>

<file path=xl/sharedStrings.xml><?xml version="1.0" encoding="utf-8"?>
<sst xmlns="http://schemas.openxmlformats.org/spreadsheetml/2006/main" count="11" uniqueCount="11">
  <si>
    <t>ano</t>
  </si>
  <si>
    <t>mes</t>
  </si>
  <si>
    <t>fecha</t>
  </si>
  <si>
    <t>tasa_cambio</t>
  </si>
  <si>
    <t>precio_rd_usd</t>
  </si>
  <si>
    <t>fob_tur_usd</t>
  </si>
  <si>
    <t>flete_tur</t>
  </si>
  <si>
    <t>precio_tur_cif_arancel</t>
  </si>
  <si>
    <t>precio_dop*</t>
  </si>
  <si>
    <t>*</t>
  </si>
  <si>
    <t>Nota: LA INFORMACION CONTENIDA EN ESTE ARCHIVO/CUADRO ES CONSIDERADA INFORMACION CONFIDENCIAL DE ACUERDO AL ARTICULO 6.5 DEL ACUERDO ANTIDUMPING 12.4 DEL ACUERDO DE SUBVENCIONES Y MEDIDAS COMPENSATORIAS, DEBIDO A QUE SU DIVULGACION IMPLICARIA UNA VENTAJA SIGNIFICATIVA PARA UN COMPETIDOR, ADEMAS DE CAUSAR UN DAŇO FINANCIERO SUSTANCIAL E IRREVERSIBLE PARA NUESTRA EMPRESA. SE HA MULTIPLICADO POR UN NUMERO MENOR O IGUAL A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</si>
</sst>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000"/>
    <numFmt numFmtId="166" formatCode="0.0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164" fontId="0" fillId="0" borderId="0" xfId="0" applyNumberFormat="1"/>
    <xf numFmtId="17" fontId="0" fillId="0" borderId="0" xfId="0" applyNumberFormat="1"/>
    <xf numFmtId="1" fontId="0" fillId="0" borderId="0" xfId="0" applyNumberFormat="1"/>
    <xf numFmtId="1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6" fontId="0" fillId="0" borderId="0" xfId="0" applyNumberFormat="1"/>
    <xf numFmtId="1" fontId="0" fillId="0" borderId="0" xfId="0" applyNumberFormat="1" applyAlignment="1">
      <alignment horizontal="center"/>
    </xf>
    <xf numFmtId="165" fontId="0" fillId="0" borderId="0" xfId="0" applyNumberFormat="1"/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16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 wrapText="1"/>
    </xf>
  </cellXfs>
  <cellStyles count="2">
    <cellStyle name="Normal" xfId="0" builtinId="0"/>
    <cellStyle name="Normal 2" xfId="1" xr:uid="{5EB80B90-849A-46C1-BBEF-51D1269932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71F34-E399-4C64-A4F6-89AAE530D3A4}">
  <sheetPr>
    <pageSetUpPr fitToPage="1"/>
  </sheetPr>
  <dimension ref="A1:J118"/>
  <sheetViews>
    <sheetView tabSelected="1" topLeftCell="A106" workbookViewId="0">
      <selection activeCell="B118" sqref="B118:I118"/>
    </sheetView>
  </sheetViews>
  <sheetFormatPr defaultRowHeight="14.5" x14ac:dyDescent="0.35"/>
  <cols>
    <col min="1" max="1" width="8.90625" style="2"/>
    <col min="2" max="2" width="8.90625" style="13"/>
    <col min="3" max="3" width="9.54296875" style="11" bestFit="1" customWidth="1"/>
    <col min="4" max="4" width="20.36328125" customWidth="1"/>
    <col min="5" max="7" width="26.81640625" style="6" customWidth="1"/>
    <col min="8" max="8" width="14" customWidth="1"/>
    <col min="9" max="9" width="22.453125" customWidth="1"/>
    <col min="10" max="10" width="20.81640625" customWidth="1"/>
  </cols>
  <sheetData>
    <row r="1" spans="1:10" x14ac:dyDescent="0.35">
      <c r="A1" s="4" t="s">
        <v>0</v>
      </c>
      <c r="B1" s="4" t="s">
        <v>1</v>
      </c>
      <c r="C1" s="10" t="s">
        <v>2</v>
      </c>
      <c r="D1" s="4" t="s">
        <v>8</v>
      </c>
      <c r="E1" s="4" t="s">
        <v>3</v>
      </c>
      <c r="F1" s="4" t="s">
        <v>4</v>
      </c>
      <c r="G1" s="4" t="s">
        <v>5</v>
      </c>
      <c r="H1" s="4" t="s">
        <v>6</v>
      </c>
      <c r="I1" s="5" t="s">
        <v>7</v>
      </c>
      <c r="J1" s="5"/>
    </row>
    <row r="2" spans="1:10" x14ac:dyDescent="0.35">
      <c r="A2" s="3">
        <f t="shared" ref="A2:A33" si="0">YEAR(C2)</f>
        <v>2016</v>
      </c>
      <c r="B2" s="8">
        <f t="shared" ref="B2:B33" si="1">MONTH(C2)</f>
        <v>1</v>
      </c>
      <c r="C2" s="11">
        <v>42370</v>
      </c>
      <c r="D2" s="1">
        <v>41013.150015416264</v>
      </c>
      <c r="E2" s="12">
        <v>45.615400000000001</v>
      </c>
      <c r="F2" s="12">
        <f>D2/E2</f>
        <v>899.10753858162514</v>
      </c>
      <c r="G2" s="12">
        <v>329</v>
      </c>
      <c r="H2" s="7">
        <f>G2*0.065</f>
        <v>21.385000000000002</v>
      </c>
      <c r="I2" s="7">
        <f>(G2+H2)*1.2</f>
        <v>420.46199999999999</v>
      </c>
      <c r="J2" s="9"/>
    </row>
    <row r="3" spans="1:10" x14ac:dyDescent="0.35">
      <c r="A3" s="3">
        <f t="shared" si="0"/>
        <v>2016</v>
      </c>
      <c r="B3" s="8">
        <f t="shared" si="1"/>
        <v>2</v>
      </c>
      <c r="C3" s="11">
        <f>EDATE(C2,1)</f>
        <v>42401</v>
      </c>
      <c r="D3" s="1">
        <v>40077.210381948302</v>
      </c>
      <c r="E3" s="12">
        <v>45.764200000000002</v>
      </c>
      <c r="F3" s="12">
        <f>D3/E3</f>
        <v>875.73278636900238</v>
      </c>
      <c r="G3" s="12">
        <v>320</v>
      </c>
      <c r="H3" s="7">
        <f t="shared" ref="H3:H66" si="2">G3*0.065</f>
        <v>20.8</v>
      </c>
      <c r="I3" s="7">
        <f t="shared" ref="I3:I66" si="3">(G3+H3)*1.2</f>
        <v>408.96</v>
      </c>
      <c r="J3" s="9"/>
    </row>
    <row r="4" spans="1:10" x14ac:dyDescent="0.35">
      <c r="A4" s="3">
        <f t="shared" si="0"/>
        <v>2016</v>
      </c>
      <c r="B4" s="8">
        <f t="shared" si="1"/>
        <v>3</v>
      </c>
      <c r="C4" s="11">
        <f t="shared" ref="C4:C67" si="4">EDATE(C3,1)</f>
        <v>42430</v>
      </c>
      <c r="D4" s="1">
        <v>35256.351304356824</v>
      </c>
      <c r="E4" s="12">
        <v>45.809399999999997</v>
      </c>
      <c r="F4" s="12">
        <f>D4/E4</f>
        <v>769.63137051253295</v>
      </c>
      <c r="G4" s="12">
        <v>375.2</v>
      </c>
      <c r="H4" s="7">
        <f t="shared" si="2"/>
        <v>24.388000000000002</v>
      </c>
      <c r="I4" s="7">
        <f t="shared" si="3"/>
        <v>479.50559999999996</v>
      </c>
      <c r="J4" s="9"/>
    </row>
    <row r="5" spans="1:10" x14ac:dyDescent="0.35">
      <c r="A5" s="3">
        <f t="shared" si="0"/>
        <v>2016</v>
      </c>
      <c r="B5" s="8">
        <f t="shared" si="1"/>
        <v>4</v>
      </c>
      <c r="C5" s="11">
        <f t="shared" si="4"/>
        <v>42461</v>
      </c>
      <c r="D5" s="1">
        <v>32827.301020872605</v>
      </c>
      <c r="E5" s="12">
        <v>45.853499999999997</v>
      </c>
      <c r="F5" s="12">
        <f>D5/E5</f>
        <v>715.91701878531865</v>
      </c>
      <c r="G5" s="12">
        <v>460</v>
      </c>
      <c r="H5" s="7">
        <f t="shared" si="2"/>
        <v>29.900000000000002</v>
      </c>
      <c r="I5" s="7">
        <f t="shared" si="3"/>
        <v>587.88</v>
      </c>
      <c r="J5" s="9"/>
    </row>
    <row r="6" spans="1:10" x14ac:dyDescent="0.35">
      <c r="A6" s="3">
        <f t="shared" si="0"/>
        <v>2016</v>
      </c>
      <c r="B6" s="8">
        <f t="shared" si="1"/>
        <v>5</v>
      </c>
      <c r="C6" s="11">
        <f t="shared" si="4"/>
        <v>42491</v>
      </c>
      <c r="D6" s="1">
        <v>32400.289192351174</v>
      </c>
      <c r="E6" s="12">
        <v>45.901000000000003</v>
      </c>
      <c r="F6" s="12">
        <f>D6/E6</f>
        <v>705.8732749254084</v>
      </c>
      <c r="G6" s="12">
        <v>475.625</v>
      </c>
      <c r="H6" s="7">
        <f t="shared" si="2"/>
        <v>30.915625000000002</v>
      </c>
      <c r="I6" s="7">
        <f t="shared" si="3"/>
        <v>607.84875</v>
      </c>
      <c r="J6" s="9"/>
    </row>
    <row r="7" spans="1:10" x14ac:dyDescent="0.35">
      <c r="A7" s="3">
        <f t="shared" si="0"/>
        <v>2016</v>
      </c>
      <c r="B7" s="8">
        <f t="shared" si="1"/>
        <v>6</v>
      </c>
      <c r="C7" s="11">
        <f t="shared" si="4"/>
        <v>42522</v>
      </c>
      <c r="D7" s="1">
        <v>32401.9894711448</v>
      </c>
      <c r="E7" s="12">
        <v>45.954127272727277</v>
      </c>
      <c r="F7" s="12">
        <f>D7/E7</f>
        <v>705.0942188249245</v>
      </c>
      <c r="G7" s="12">
        <v>408</v>
      </c>
      <c r="H7" s="7">
        <f t="shared" si="2"/>
        <v>26.52</v>
      </c>
      <c r="I7" s="7">
        <f t="shared" si="3"/>
        <v>521.42399999999998</v>
      </c>
      <c r="J7" s="9"/>
    </row>
    <row r="8" spans="1:10" x14ac:dyDescent="0.35">
      <c r="A8" s="3">
        <f t="shared" si="0"/>
        <v>2016</v>
      </c>
      <c r="B8" s="8">
        <f t="shared" si="1"/>
        <v>7</v>
      </c>
      <c r="C8" s="11">
        <f t="shared" si="4"/>
        <v>42552</v>
      </c>
      <c r="D8" s="1">
        <v>31926.172876123073</v>
      </c>
      <c r="E8" s="12">
        <v>45.994500000000002</v>
      </c>
      <c r="F8" s="12">
        <f>D8/E8</f>
        <v>694.13023026933809</v>
      </c>
      <c r="G8" s="12">
        <v>377.5</v>
      </c>
      <c r="H8" s="7">
        <f t="shared" si="2"/>
        <v>24.537500000000001</v>
      </c>
      <c r="I8" s="7">
        <f t="shared" si="3"/>
        <v>482.44499999999999</v>
      </c>
      <c r="J8" s="9"/>
    </row>
    <row r="9" spans="1:10" x14ac:dyDescent="0.35">
      <c r="A9" s="3">
        <f t="shared" si="0"/>
        <v>2016</v>
      </c>
      <c r="B9" s="8">
        <f t="shared" si="1"/>
        <v>8</v>
      </c>
      <c r="C9" s="11">
        <f t="shared" si="4"/>
        <v>42583</v>
      </c>
      <c r="D9" s="1">
        <v>32345.347103068543</v>
      </c>
      <c r="E9" s="12">
        <v>46.006100000000004</v>
      </c>
      <c r="F9" s="12">
        <f>D9/E9</f>
        <v>703.0664869021399</v>
      </c>
      <c r="G9" s="12">
        <v>378.75</v>
      </c>
      <c r="H9" s="7">
        <f t="shared" si="2"/>
        <v>24.618750000000002</v>
      </c>
      <c r="I9" s="7">
        <f t="shared" si="3"/>
        <v>484.04249999999996</v>
      </c>
      <c r="J9" s="9"/>
    </row>
    <row r="10" spans="1:10" x14ac:dyDescent="0.35">
      <c r="A10" s="3">
        <f t="shared" si="0"/>
        <v>2016</v>
      </c>
      <c r="B10" s="8">
        <f t="shared" si="1"/>
        <v>9</v>
      </c>
      <c r="C10" s="11">
        <f t="shared" si="4"/>
        <v>42614</v>
      </c>
      <c r="D10" s="1">
        <v>32958.899923258534</v>
      </c>
      <c r="E10" s="12">
        <v>46.174599999999991</v>
      </c>
      <c r="F10" s="12">
        <f>D10/E10</f>
        <v>713.78853142763637</v>
      </c>
      <c r="G10" s="12">
        <v>365</v>
      </c>
      <c r="H10" s="7">
        <f t="shared" si="2"/>
        <v>23.725000000000001</v>
      </c>
      <c r="I10" s="7">
        <f t="shared" si="3"/>
        <v>466.47</v>
      </c>
      <c r="J10" s="9"/>
    </row>
    <row r="11" spans="1:10" x14ac:dyDescent="0.35">
      <c r="A11" s="3">
        <f t="shared" si="0"/>
        <v>2016</v>
      </c>
      <c r="B11" s="8">
        <f t="shared" si="1"/>
        <v>10</v>
      </c>
      <c r="C11" s="11">
        <f t="shared" si="4"/>
        <v>42644</v>
      </c>
      <c r="D11" s="1">
        <v>34683.847506122111</v>
      </c>
      <c r="E11" s="12">
        <v>46.437100000000001</v>
      </c>
      <c r="F11" s="12">
        <f>D11/E11</f>
        <v>746.89951582080084</v>
      </c>
      <c r="G11" s="12">
        <v>376.875</v>
      </c>
      <c r="H11" s="7">
        <f t="shared" si="2"/>
        <v>24.496874999999999</v>
      </c>
      <c r="I11" s="7">
        <f t="shared" si="3"/>
        <v>481.64624999999995</v>
      </c>
      <c r="J11" s="9"/>
    </row>
    <row r="12" spans="1:10" x14ac:dyDescent="0.35">
      <c r="A12" s="3">
        <f t="shared" si="0"/>
        <v>2016</v>
      </c>
      <c r="B12" s="8">
        <f t="shared" si="1"/>
        <v>11</v>
      </c>
      <c r="C12" s="11">
        <f t="shared" si="4"/>
        <v>42675</v>
      </c>
      <c r="D12" s="1">
        <v>35943.360947583795</v>
      </c>
      <c r="E12" s="12">
        <v>46.589300000000001</v>
      </c>
      <c r="F12" s="12">
        <f>D12/E12</f>
        <v>771.49390412785328</v>
      </c>
      <c r="G12" s="12">
        <v>431.25</v>
      </c>
      <c r="H12" s="7">
        <f t="shared" si="2"/>
        <v>28.03125</v>
      </c>
      <c r="I12" s="7">
        <f t="shared" si="3"/>
        <v>551.13749999999993</v>
      </c>
      <c r="J12" s="9"/>
    </row>
    <row r="13" spans="1:10" x14ac:dyDescent="0.35">
      <c r="A13" s="3">
        <f t="shared" si="0"/>
        <v>2016</v>
      </c>
      <c r="B13" s="8">
        <f t="shared" si="1"/>
        <v>12</v>
      </c>
      <c r="C13" s="11">
        <f t="shared" si="4"/>
        <v>42705</v>
      </c>
      <c r="D13" s="1">
        <v>35931.306095131702</v>
      </c>
      <c r="E13" s="12">
        <v>46.674100000000003</v>
      </c>
      <c r="F13" s="12">
        <f>D13/E13</f>
        <v>769.83393563307482</v>
      </c>
      <c r="G13" s="12">
        <v>437.5</v>
      </c>
      <c r="H13" s="7">
        <f t="shared" si="2"/>
        <v>28.4375</v>
      </c>
      <c r="I13" s="7">
        <f t="shared" si="3"/>
        <v>559.125</v>
      </c>
      <c r="J13" s="9"/>
    </row>
    <row r="14" spans="1:10" x14ac:dyDescent="0.35">
      <c r="A14" s="3">
        <f t="shared" si="0"/>
        <v>2017</v>
      </c>
      <c r="B14" s="8">
        <f t="shared" si="1"/>
        <v>1</v>
      </c>
      <c r="C14" s="11">
        <f t="shared" si="4"/>
        <v>42736</v>
      </c>
      <c r="D14" s="1">
        <v>36211.707974016957</v>
      </c>
      <c r="E14" s="12">
        <v>46.782800000000002</v>
      </c>
      <c r="F14" s="12">
        <f>D14/E14</f>
        <v>774.03891973154566</v>
      </c>
      <c r="G14" s="12">
        <v>431.875</v>
      </c>
      <c r="H14" s="7">
        <f t="shared" si="2"/>
        <v>28.071875000000002</v>
      </c>
      <c r="I14" s="7">
        <f t="shared" si="3"/>
        <v>551.93624999999997</v>
      </c>
      <c r="J14" s="9"/>
    </row>
    <row r="15" spans="1:10" x14ac:dyDescent="0.35">
      <c r="A15" s="3">
        <f t="shared" si="0"/>
        <v>2017</v>
      </c>
      <c r="B15" s="8">
        <f t="shared" si="1"/>
        <v>2</v>
      </c>
      <c r="C15" s="11">
        <f t="shared" si="4"/>
        <v>42767</v>
      </c>
      <c r="D15" s="1">
        <v>36053.917238390102</v>
      </c>
      <c r="E15" s="12">
        <v>47.128500000000003</v>
      </c>
      <c r="F15" s="12">
        <f>D15/E15</f>
        <v>765.01304387769824</v>
      </c>
      <c r="G15" s="12">
        <v>412.5</v>
      </c>
      <c r="H15" s="7">
        <f t="shared" si="2"/>
        <v>26.8125</v>
      </c>
      <c r="I15" s="7">
        <f t="shared" si="3"/>
        <v>527.17499999999995</v>
      </c>
      <c r="J15" s="9"/>
    </row>
    <row r="16" spans="1:10" x14ac:dyDescent="0.35">
      <c r="A16" s="3">
        <f t="shared" si="0"/>
        <v>2017</v>
      </c>
      <c r="B16" s="8">
        <f t="shared" si="1"/>
        <v>3</v>
      </c>
      <c r="C16" s="11">
        <f t="shared" si="4"/>
        <v>42795</v>
      </c>
      <c r="D16" s="1">
        <v>37620.471515879559</v>
      </c>
      <c r="E16" s="12">
        <v>47.3172</v>
      </c>
      <c r="F16" s="12">
        <f>D16/E16</f>
        <v>795.06968958179175</v>
      </c>
      <c r="G16" s="12">
        <v>434.5</v>
      </c>
      <c r="H16" s="7">
        <f t="shared" si="2"/>
        <v>28.2425</v>
      </c>
      <c r="I16" s="7">
        <f t="shared" si="3"/>
        <v>555.29099999999994</v>
      </c>
      <c r="J16" s="9"/>
    </row>
    <row r="17" spans="1:10" x14ac:dyDescent="0.35">
      <c r="A17" s="3">
        <f t="shared" si="0"/>
        <v>2017</v>
      </c>
      <c r="B17" s="8">
        <f t="shared" si="1"/>
        <v>4</v>
      </c>
      <c r="C17" s="11">
        <f t="shared" si="4"/>
        <v>42826</v>
      </c>
      <c r="D17" s="1">
        <v>37740.471380766947</v>
      </c>
      <c r="E17" s="12">
        <v>47.395899999999997</v>
      </c>
      <c r="F17" s="12">
        <f>D17/E17</f>
        <v>796.2813530446083</v>
      </c>
      <c r="G17" s="12">
        <v>421.25</v>
      </c>
      <c r="H17" s="7">
        <f t="shared" si="2"/>
        <v>27.381250000000001</v>
      </c>
      <c r="I17" s="7">
        <f t="shared" si="3"/>
        <v>538.35749999999996</v>
      </c>
      <c r="J17" s="9"/>
    </row>
    <row r="18" spans="1:10" x14ac:dyDescent="0.35">
      <c r="A18" s="3">
        <f t="shared" si="0"/>
        <v>2017</v>
      </c>
      <c r="B18" s="8">
        <f t="shared" si="1"/>
        <v>5</v>
      </c>
      <c r="C18" s="11">
        <f t="shared" si="4"/>
        <v>42856</v>
      </c>
      <c r="D18" s="1">
        <v>36260.867767212658</v>
      </c>
      <c r="E18" s="12">
        <v>47.440199999999997</v>
      </c>
      <c r="F18" s="12">
        <f>D18/E18</f>
        <v>764.3489649540403</v>
      </c>
      <c r="G18" s="12">
        <v>442.5</v>
      </c>
      <c r="H18" s="7">
        <f t="shared" si="2"/>
        <v>28.762499999999999</v>
      </c>
      <c r="I18" s="7">
        <f t="shared" si="3"/>
        <v>565.51499999999999</v>
      </c>
      <c r="J18" s="9"/>
    </row>
    <row r="19" spans="1:10" x14ac:dyDescent="0.35">
      <c r="A19" s="3">
        <f t="shared" si="0"/>
        <v>2017</v>
      </c>
      <c r="B19" s="8">
        <f t="shared" si="1"/>
        <v>6</v>
      </c>
      <c r="C19" s="11">
        <f t="shared" si="4"/>
        <v>42887</v>
      </c>
      <c r="D19" s="1">
        <v>34512.662060860865</v>
      </c>
      <c r="E19" s="12">
        <v>47.504600000000003</v>
      </c>
      <c r="F19" s="12">
        <f>D19/E19</f>
        <v>726.51200222422381</v>
      </c>
      <c r="G19" s="12">
        <v>433</v>
      </c>
      <c r="H19" s="7">
        <f t="shared" si="2"/>
        <v>28.145</v>
      </c>
      <c r="I19" s="7">
        <f t="shared" si="3"/>
        <v>553.37399999999991</v>
      </c>
      <c r="J19" s="9"/>
    </row>
    <row r="20" spans="1:10" x14ac:dyDescent="0.35">
      <c r="A20" s="3">
        <f t="shared" si="0"/>
        <v>2017</v>
      </c>
      <c r="B20" s="8">
        <f t="shared" si="1"/>
        <v>7</v>
      </c>
      <c r="C20" s="11">
        <f t="shared" si="4"/>
        <v>42917</v>
      </c>
      <c r="D20" s="1">
        <v>35186.004375595359</v>
      </c>
      <c r="E20" s="12">
        <v>47.537500000000001</v>
      </c>
      <c r="F20" s="12">
        <f>D20/E20</f>
        <v>740.17363924470908</v>
      </c>
      <c r="G20" s="12">
        <v>468.125</v>
      </c>
      <c r="H20" s="7">
        <f t="shared" si="2"/>
        <v>30.428125000000001</v>
      </c>
      <c r="I20" s="7">
        <f t="shared" si="3"/>
        <v>598.26374999999996</v>
      </c>
      <c r="J20" s="9"/>
    </row>
    <row r="21" spans="1:10" x14ac:dyDescent="0.35">
      <c r="A21" s="3">
        <f t="shared" si="0"/>
        <v>2017</v>
      </c>
      <c r="B21" s="8">
        <f t="shared" si="1"/>
        <v>8</v>
      </c>
      <c r="C21" s="11">
        <f t="shared" si="4"/>
        <v>42948</v>
      </c>
      <c r="D21" s="1">
        <v>37993.383398024707</v>
      </c>
      <c r="E21" s="12">
        <v>47.58120454545454</v>
      </c>
      <c r="F21" s="12">
        <f>D21/E21</f>
        <v>798.49561945682683</v>
      </c>
      <c r="G21" s="12">
        <v>525</v>
      </c>
      <c r="H21" s="7">
        <f t="shared" si="2"/>
        <v>34.125</v>
      </c>
      <c r="I21" s="7">
        <f t="shared" si="3"/>
        <v>670.94999999999993</v>
      </c>
      <c r="J21" s="9"/>
    </row>
    <row r="22" spans="1:10" x14ac:dyDescent="0.35">
      <c r="A22" s="3">
        <f t="shared" si="0"/>
        <v>2017</v>
      </c>
      <c r="B22" s="8">
        <f t="shared" si="1"/>
        <v>9</v>
      </c>
      <c r="C22" s="11">
        <f t="shared" si="4"/>
        <v>42979</v>
      </c>
      <c r="D22" s="1">
        <v>40721.736829838359</v>
      </c>
      <c r="E22" s="12">
        <v>47.720599999999997</v>
      </c>
      <c r="F22" s="12">
        <f>D22/E22</f>
        <v>853.33664769173822</v>
      </c>
      <c r="G22" s="12">
        <v>546.25</v>
      </c>
      <c r="H22" s="7">
        <f t="shared" si="2"/>
        <v>35.506250000000001</v>
      </c>
      <c r="I22" s="7">
        <f t="shared" si="3"/>
        <v>698.10749999999996</v>
      </c>
      <c r="J22" s="9"/>
    </row>
    <row r="23" spans="1:10" x14ac:dyDescent="0.35">
      <c r="A23" s="3">
        <f t="shared" si="0"/>
        <v>2017</v>
      </c>
      <c r="B23" s="8">
        <f t="shared" si="1"/>
        <v>10</v>
      </c>
      <c r="C23" s="11">
        <f t="shared" si="4"/>
        <v>43009</v>
      </c>
      <c r="D23" s="1">
        <v>42469.28597921873</v>
      </c>
      <c r="E23" s="12">
        <v>47.831400000000002</v>
      </c>
      <c r="F23" s="12">
        <f>D23/E23</f>
        <v>887.8955242626962</v>
      </c>
      <c r="G23" s="12">
        <v>523.75</v>
      </c>
      <c r="H23" s="7">
        <f t="shared" si="2"/>
        <v>34.043750000000003</v>
      </c>
      <c r="I23" s="7">
        <f t="shared" si="3"/>
        <v>669.35250000000008</v>
      </c>
      <c r="J23" s="9"/>
    </row>
    <row r="24" spans="1:10" x14ac:dyDescent="0.35">
      <c r="A24" s="3">
        <f t="shared" si="0"/>
        <v>2017</v>
      </c>
      <c r="B24" s="8">
        <f t="shared" si="1"/>
        <v>11</v>
      </c>
      <c r="C24" s="11">
        <f t="shared" si="4"/>
        <v>43040</v>
      </c>
      <c r="D24" s="1">
        <v>42201.253280540404</v>
      </c>
      <c r="E24" s="12">
        <v>47.973523809523812</v>
      </c>
      <c r="F24" s="12">
        <f>D24/E24</f>
        <v>879.67799588994376</v>
      </c>
      <c r="G24" s="12">
        <v>519</v>
      </c>
      <c r="H24" s="7">
        <f t="shared" si="2"/>
        <v>33.734999999999999</v>
      </c>
      <c r="I24" s="7">
        <f t="shared" si="3"/>
        <v>663.28200000000004</v>
      </c>
      <c r="J24" s="9"/>
    </row>
    <row r="25" spans="1:10" x14ac:dyDescent="0.35">
      <c r="A25" s="3">
        <f t="shared" si="0"/>
        <v>2017</v>
      </c>
      <c r="B25" s="8">
        <f t="shared" si="1"/>
        <v>12</v>
      </c>
      <c r="C25" s="11">
        <f t="shared" si="4"/>
        <v>43070</v>
      </c>
      <c r="D25" s="1">
        <v>41886.01713428022</v>
      </c>
      <c r="E25" s="12">
        <v>48.198869999999999</v>
      </c>
      <c r="F25" s="12">
        <f>D25/E25</f>
        <v>869.02487826540789</v>
      </c>
      <c r="G25" s="12">
        <v>558.75</v>
      </c>
      <c r="H25" s="7">
        <f t="shared" si="2"/>
        <v>36.318750000000001</v>
      </c>
      <c r="I25" s="7">
        <f t="shared" si="3"/>
        <v>714.08249999999998</v>
      </c>
      <c r="J25" s="9"/>
    </row>
    <row r="26" spans="1:10" x14ac:dyDescent="0.35">
      <c r="A26" s="3">
        <f t="shared" si="0"/>
        <v>2018</v>
      </c>
      <c r="B26" s="8">
        <f t="shared" si="1"/>
        <v>1</v>
      </c>
      <c r="C26" s="11">
        <f t="shared" si="4"/>
        <v>43101</v>
      </c>
      <c r="D26" s="1">
        <v>42022.347830582774</v>
      </c>
      <c r="E26" s="12">
        <v>48.424699999999994</v>
      </c>
      <c r="F26" s="12">
        <f>D26/E26</f>
        <v>867.78746859728153</v>
      </c>
      <c r="G26" s="12">
        <v>569.375</v>
      </c>
      <c r="H26" s="7">
        <f t="shared" si="2"/>
        <v>37.009374999999999</v>
      </c>
      <c r="I26" s="7">
        <f t="shared" si="3"/>
        <v>727.66125</v>
      </c>
      <c r="J26" s="9"/>
    </row>
    <row r="27" spans="1:10" x14ac:dyDescent="0.35">
      <c r="A27" s="3">
        <f t="shared" si="0"/>
        <v>2018</v>
      </c>
      <c r="B27" s="8">
        <f t="shared" si="1"/>
        <v>2</v>
      </c>
      <c r="C27" s="11">
        <f t="shared" si="4"/>
        <v>43132</v>
      </c>
      <c r="D27" s="1">
        <v>42159.48013792828</v>
      </c>
      <c r="E27" s="12">
        <v>48.8367</v>
      </c>
      <c r="F27" s="12">
        <f>D27/E27</f>
        <v>863.274548401679</v>
      </c>
      <c r="G27" s="12">
        <v>565</v>
      </c>
      <c r="H27" s="7">
        <f t="shared" si="2"/>
        <v>36.725000000000001</v>
      </c>
      <c r="I27" s="7">
        <f t="shared" si="3"/>
        <v>722.07</v>
      </c>
      <c r="J27" s="9"/>
    </row>
    <row r="28" spans="1:10" x14ac:dyDescent="0.35">
      <c r="A28" s="3">
        <f t="shared" si="0"/>
        <v>2018</v>
      </c>
      <c r="B28" s="8">
        <f t="shared" si="1"/>
        <v>3</v>
      </c>
      <c r="C28" s="11">
        <f t="shared" si="4"/>
        <v>43160</v>
      </c>
      <c r="D28" s="1">
        <v>43011.304820339028</v>
      </c>
      <c r="E28" s="12">
        <v>49.202914285714279</v>
      </c>
      <c r="F28" s="12">
        <f>D28/E28</f>
        <v>874.16173299367063</v>
      </c>
      <c r="G28" s="12">
        <v>596</v>
      </c>
      <c r="H28" s="7">
        <f t="shared" si="2"/>
        <v>38.74</v>
      </c>
      <c r="I28" s="7">
        <f t="shared" si="3"/>
        <v>761.68799999999999</v>
      </c>
      <c r="J28" s="9"/>
    </row>
    <row r="29" spans="1:10" x14ac:dyDescent="0.35">
      <c r="A29" s="3">
        <f t="shared" si="0"/>
        <v>2018</v>
      </c>
      <c r="B29" s="8">
        <f t="shared" si="1"/>
        <v>4</v>
      </c>
      <c r="C29" s="11">
        <f t="shared" si="4"/>
        <v>43191</v>
      </c>
      <c r="D29" s="1">
        <v>44727.576072235534</v>
      </c>
      <c r="E29" s="12">
        <v>49.380699999999997</v>
      </c>
      <c r="F29" s="12">
        <f>D29/E29</f>
        <v>905.77039353908583</v>
      </c>
      <c r="G29" s="12">
        <v>560</v>
      </c>
      <c r="H29" s="7">
        <f t="shared" si="2"/>
        <v>36.4</v>
      </c>
      <c r="I29" s="7">
        <f t="shared" si="3"/>
        <v>715.68</v>
      </c>
      <c r="J29" s="9"/>
    </row>
    <row r="30" spans="1:10" x14ac:dyDescent="0.35">
      <c r="A30" s="3">
        <f t="shared" si="0"/>
        <v>2018</v>
      </c>
      <c r="B30" s="8">
        <f t="shared" si="1"/>
        <v>5</v>
      </c>
      <c r="C30" s="11">
        <f t="shared" si="4"/>
        <v>43221</v>
      </c>
      <c r="D30" s="1">
        <v>44592.249570763619</v>
      </c>
      <c r="E30" s="12">
        <v>49.401800000000001</v>
      </c>
      <c r="F30" s="12">
        <f>D30/E30</f>
        <v>902.64422694645975</v>
      </c>
      <c r="G30" s="12">
        <v>548.5</v>
      </c>
      <c r="H30" s="7">
        <f t="shared" si="2"/>
        <v>35.652500000000003</v>
      </c>
      <c r="I30" s="7">
        <f t="shared" si="3"/>
        <v>700.98300000000006</v>
      </c>
      <c r="J30" s="9"/>
    </row>
    <row r="31" spans="1:10" x14ac:dyDescent="0.35">
      <c r="A31" s="3">
        <f t="shared" si="0"/>
        <v>2018</v>
      </c>
      <c r="B31" s="8">
        <f t="shared" si="1"/>
        <v>6</v>
      </c>
      <c r="C31" s="11">
        <f t="shared" si="4"/>
        <v>43252</v>
      </c>
      <c r="D31" s="1">
        <v>44850.217810955364</v>
      </c>
      <c r="E31" s="12">
        <v>49.4161</v>
      </c>
      <c r="F31" s="12">
        <f>D31/E31</f>
        <v>907.60334811843438</v>
      </c>
      <c r="G31" s="12">
        <v>546.875</v>
      </c>
      <c r="H31" s="7">
        <f t="shared" si="2"/>
        <v>35.546875</v>
      </c>
      <c r="I31" s="7">
        <f t="shared" si="3"/>
        <v>698.90625</v>
      </c>
      <c r="J31" s="9"/>
    </row>
    <row r="32" spans="1:10" x14ac:dyDescent="0.35">
      <c r="A32" s="3">
        <f t="shared" si="0"/>
        <v>2018</v>
      </c>
      <c r="B32" s="8">
        <f t="shared" si="1"/>
        <v>7</v>
      </c>
      <c r="C32" s="11">
        <f t="shared" si="4"/>
        <v>43282</v>
      </c>
      <c r="D32" s="1">
        <v>44981.183036052033</v>
      </c>
      <c r="E32" s="12">
        <v>49.584099999999999</v>
      </c>
      <c r="F32" s="12">
        <f>D32/E32</f>
        <v>907.16949659370709</v>
      </c>
      <c r="G32" s="12">
        <v>541.875</v>
      </c>
      <c r="H32" s="7">
        <f t="shared" si="2"/>
        <v>35.221875000000004</v>
      </c>
      <c r="I32" s="7">
        <f t="shared" si="3"/>
        <v>692.5162499999999</v>
      </c>
      <c r="J32" s="9"/>
    </row>
    <row r="33" spans="1:10" x14ac:dyDescent="0.35">
      <c r="A33" s="3">
        <f t="shared" si="0"/>
        <v>2018</v>
      </c>
      <c r="B33" s="8">
        <f t="shared" si="1"/>
        <v>8</v>
      </c>
      <c r="C33" s="11">
        <f t="shared" si="4"/>
        <v>43313</v>
      </c>
      <c r="D33" s="1">
        <v>44769.690691953037</v>
      </c>
      <c r="E33" s="12">
        <v>49.727600000000002</v>
      </c>
      <c r="F33" s="12">
        <f>D33/E33</f>
        <v>900.29864083432608</v>
      </c>
      <c r="G33" s="12">
        <v>520.25</v>
      </c>
      <c r="H33" s="7">
        <f t="shared" si="2"/>
        <v>33.816250000000004</v>
      </c>
      <c r="I33" s="7">
        <f t="shared" si="3"/>
        <v>664.87949999999989</v>
      </c>
      <c r="J33" s="9"/>
    </row>
    <row r="34" spans="1:10" x14ac:dyDescent="0.35">
      <c r="A34" s="3">
        <f t="shared" ref="A34:A65" si="5">YEAR(C34)</f>
        <v>2018</v>
      </c>
      <c r="B34" s="8">
        <f t="shared" ref="B34:B65" si="6">MONTH(C34)</f>
        <v>9</v>
      </c>
      <c r="C34" s="11">
        <f t="shared" si="4"/>
        <v>43344</v>
      </c>
      <c r="D34" s="1">
        <v>45070.956491237506</v>
      </c>
      <c r="E34" s="12">
        <v>49.820799999999998</v>
      </c>
      <c r="F34" s="12">
        <f>D34/E34</f>
        <v>904.66143641285385</v>
      </c>
      <c r="G34" s="12">
        <v>511.25</v>
      </c>
      <c r="H34" s="7">
        <f t="shared" si="2"/>
        <v>33.231250000000003</v>
      </c>
      <c r="I34" s="7">
        <f t="shared" si="3"/>
        <v>653.37750000000005</v>
      </c>
      <c r="J34" s="9"/>
    </row>
    <row r="35" spans="1:10" x14ac:dyDescent="0.35">
      <c r="A35" s="3">
        <f t="shared" si="5"/>
        <v>2018</v>
      </c>
      <c r="B35" s="8">
        <f t="shared" si="6"/>
        <v>10</v>
      </c>
      <c r="C35" s="11">
        <f t="shared" si="4"/>
        <v>43374</v>
      </c>
      <c r="D35" s="1">
        <v>44347.398669839436</v>
      </c>
      <c r="E35" s="12">
        <v>49.976999999999997</v>
      </c>
      <c r="F35" s="12">
        <f>D35/E35</f>
        <v>887.35615722911416</v>
      </c>
      <c r="G35" s="12">
        <v>498.75</v>
      </c>
      <c r="H35" s="7">
        <f t="shared" si="2"/>
        <v>32.418750000000003</v>
      </c>
      <c r="I35" s="7">
        <f t="shared" si="3"/>
        <v>637.40250000000003</v>
      </c>
      <c r="J35" s="9"/>
    </row>
    <row r="36" spans="1:10" x14ac:dyDescent="0.35">
      <c r="A36" s="3">
        <f t="shared" si="5"/>
        <v>2018</v>
      </c>
      <c r="B36" s="8">
        <f t="shared" si="6"/>
        <v>11</v>
      </c>
      <c r="C36" s="11">
        <f t="shared" si="4"/>
        <v>43405</v>
      </c>
      <c r="D36" s="1">
        <v>45434.187009108035</v>
      </c>
      <c r="E36" s="12">
        <v>50.137500000000003</v>
      </c>
      <c r="F36" s="12">
        <f>D36/E36</f>
        <v>906.1917129714891</v>
      </c>
      <c r="G36" s="12">
        <v>501.5</v>
      </c>
      <c r="H36" s="7">
        <f t="shared" si="2"/>
        <v>32.597500000000004</v>
      </c>
      <c r="I36" s="7">
        <f t="shared" si="3"/>
        <v>640.91699999999992</v>
      </c>
      <c r="J36" s="9"/>
    </row>
    <row r="37" spans="1:10" x14ac:dyDescent="0.35">
      <c r="A37" s="3">
        <f t="shared" si="5"/>
        <v>2018</v>
      </c>
      <c r="B37" s="8">
        <f t="shared" si="6"/>
        <v>12</v>
      </c>
      <c r="C37" s="11">
        <f t="shared" si="4"/>
        <v>43435</v>
      </c>
      <c r="D37" s="1">
        <v>45919.468553720733</v>
      </c>
      <c r="E37" s="12">
        <v>50.21</v>
      </c>
      <c r="F37" s="12">
        <f>D37/E37</f>
        <v>914.5482683473557</v>
      </c>
      <c r="G37" s="12">
        <v>463.125</v>
      </c>
      <c r="H37" s="7">
        <f t="shared" si="2"/>
        <v>30.103125000000002</v>
      </c>
      <c r="I37" s="7">
        <f t="shared" si="3"/>
        <v>591.87374999999997</v>
      </c>
      <c r="J37" s="9"/>
    </row>
    <row r="38" spans="1:10" x14ac:dyDescent="0.35">
      <c r="A38" s="3">
        <f t="shared" si="5"/>
        <v>2019</v>
      </c>
      <c r="B38" s="8">
        <f t="shared" si="6"/>
        <v>1</v>
      </c>
      <c r="C38" s="11">
        <f t="shared" si="4"/>
        <v>43466</v>
      </c>
      <c r="D38" s="1">
        <v>46984.544089232557</v>
      </c>
      <c r="E38" s="12">
        <v>50.376100000000001</v>
      </c>
      <c r="F38" s="12">
        <f>D38/E38</f>
        <v>932.6752981916535</v>
      </c>
      <c r="G38" s="12">
        <v>447</v>
      </c>
      <c r="H38" s="7">
        <f t="shared" si="2"/>
        <v>29.055</v>
      </c>
      <c r="I38" s="7">
        <f t="shared" si="3"/>
        <v>571.26599999999996</v>
      </c>
      <c r="J38" s="9"/>
    </row>
    <row r="39" spans="1:10" x14ac:dyDescent="0.35">
      <c r="A39" s="3">
        <f t="shared" si="5"/>
        <v>2019</v>
      </c>
      <c r="B39" s="8">
        <f t="shared" si="6"/>
        <v>2</v>
      </c>
      <c r="C39" s="11">
        <f t="shared" si="4"/>
        <v>43497</v>
      </c>
      <c r="D39" s="1">
        <v>46325.202134489387</v>
      </c>
      <c r="E39" s="12">
        <v>50.489699999999999</v>
      </c>
      <c r="F39" s="12">
        <f>D39/E39</f>
        <v>917.51787264510165</v>
      </c>
      <c r="G39" s="12">
        <v>491.25</v>
      </c>
      <c r="H39" s="7">
        <f t="shared" si="2"/>
        <v>31.931250000000002</v>
      </c>
      <c r="I39" s="7">
        <f t="shared" si="3"/>
        <v>627.8175</v>
      </c>
      <c r="J39" s="9"/>
    </row>
    <row r="40" spans="1:10" x14ac:dyDescent="0.35">
      <c r="A40" s="3">
        <f t="shared" si="5"/>
        <v>2019</v>
      </c>
      <c r="B40" s="8">
        <f t="shared" si="6"/>
        <v>3</v>
      </c>
      <c r="C40" s="11">
        <f t="shared" si="4"/>
        <v>43525</v>
      </c>
      <c r="D40" s="1">
        <v>45843.682953567935</v>
      </c>
      <c r="E40" s="12">
        <v>50.543199999999999</v>
      </c>
      <c r="F40" s="12">
        <f>D40/E40</f>
        <v>907.01979600753293</v>
      </c>
      <c r="G40" s="12">
        <v>490</v>
      </c>
      <c r="H40" s="7">
        <f t="shared" si="2"/>
        <v>31.85</v>
      </c>
      <c r="I40" s="7">
        <f t="shared" si="3"/>
        <v>626.22</v>
      </c>
      <c r="J40" s="9"/>
    </row>
    <row r="41" spans="1:10" x14ac:dyDescent="0.35">
      <c r="A41" s="3">
        <f t="shared" si="5"/>
        <v>2019</v>
      </c>
      <c r="B41" s="8">
        <f t="shared" si="6"/>
        <v>4</v>
      </c>
      <c r="C41" s="11">
        <f t="shared" si="4"/>
        <v>43556</v>
      </c>
      <c r="D41" s="1">
        <v>45478.104932659138</v>
      </c>
      <c r="E41" s="12">
        <v>50.552399999999999</v>
      </c>
      <c r="F41" s="12">
        <f>D41/E41</f>
        <v>899.62306305257789</v>
      </c>
      <c r="G41" s="12">
        <v>481.25</v>
      </c>
      <c r="H41" s="7">
        <f t="shared" si="2"/>
        <v>31.28125</v>
      </c>
      <c r="I41" s="7">
        <f t="shared" si="3"/>
        <v>615.03750000000002</v>
      </c>
      <c r="J41" s="9"/>
    </row>
    <row r="42" spans="1:10" x14ac:dyDescent="0.35">
      <c r="A42" s="3">
        <f t="shared" si="5"/>
        <v>2019</v>
      </c>
      <c r="B42" s="8">
        <f t="shared" si="6"/>
        <v>5</v>
      </c>
      <c r="C42" s="11">
        <f t="shared" si="4"/>
        <v>43586</v>
      </c>
      <c r="D42" s="1">
        <v>44836.65943234173</v>
      </c>
      <c r="E42" s="12">
        <v>50.564700000000002</v>
      </c>
      <c r="F42" s="12">
        <f>D42/E42</f>
        <v>886.71858890375552</v>
      </c>
      <c r="G42" s="12">
        <v>467</v>
      </c>
      <c r="H42" s="7">
        <f t="shared" si="2"/>
        <v>30.355</v>
      </c>
      <c r="I42" s="7">
        <f t="shared" si="3"/>
        <v>596.82600000000002</v>
      </c>
      <c r="J42" s="9"/>
    </row>
    <row r="43" spans="1:10" x14ac:dyDescent="0.35">
      <c r="A43" s="3">
        <f t="shared" si="5"/>
        <v>2019</v>
      </c>
      <c r="B43" s="8">
        <f t="shared" si="6"/>
        <v>6</v>
      </c>
      <c r="C43" s="11">
        <f t="shared" si="4"/>
        <v>43617</v>
      </c>
      <c r="D43" s="1">
        <v>43948.698867258187</v>
      </c>
      <c r="E43" s="12">
        <v>50.727699999999999</v>
      </c>
      <c r="F43" s="12">
        <f>D43/E43</f>
        <v>866.36490255340152</v>
      </c>
      <c r="G43" s="12">
        <v>457.5</v>
      </c>
      <c r="H43" s="7">
        <f t="shared" si="2"/>
        <v>29.737500000000001</v>
      </c>
      <c r="I43" s="7">
        <f t="shared" si="3"/>
        <v>584.68499999999995</v>
      </c>
      <c r="J43" s="9"/>
    </row>
    <row r="44" spans="1:10" x14ac:dyDescent="0.35">
      <c r="A44" s="3">
        <f t="shared" si="5"/>
        <v>2019</v>
      </c>
      <c r="B44" s="8">
        <f t="shared" si="6"/>
        <v>7</v>
      </c>
      <c r="C44" s="11">
        <f t="shared" si="4"/>
        <v>43647</v>
      </c>
      <c r="D44" s="1">
        <v>43177.507016857831</v>
      </c>
      <c r="E44" s="12">
        <v>50.921300000000002</v>
      </c>
      <c r="F44" s="12">
        <f>D44/E44</f>
        <v>847.9262512319566</v>
      </c>
      <c r="G44" s="12">
        <v>456.25</v>
      </c>
      <c r="H44" s="7">
        <f t="shared" si="2"/>
        <v>29.65625</v>
      </c>
      <c r="I44" s="7">
        <f t="shared" si="3"/>
        <v>583.08749999999998</v>
      </c>
      <c r="J44" s="9"/>
    </row>
    <row r="45" spans="1:10" x14ac:dyDescent="0.35">
      <c r="A45" s="3">
        <f t="shared" si="5"/>
        <v>2019</v>
      </c>
      <c r="B45" s="8">
        <f t="shared" si="6"/>
        <v>8</v>
      </c>
      <c r="C45" s="11">
        <f t="shared" si="4"/>
        <v>43678</v>
      </c>
      <c r="D45" s="1">
        <v>42194.002508140729</v>
      </c>
      <c r="E45" s="12">
        <v>51.175600000000003</v>
      </c>
      <c r="F45" s="12">
        <f>D45/E45</f>
        <v>824.4945346637993</v>
      </c>
      <c r="G45" s="12">
        <v>447</v>
      </c>
      <c r="H45" s="7">
        <f t="shared" si="2"/>
        <v>29.055</v>
      </c>
      <c r="I45" s="7">
        <f t="shared" si="3"/>
        <v>571.26599999999996</v>
      </c>
      <c r="J45" s="9"/>
    </row>
    <row r="46" spans="1:10" x14ac:dyDescent="0.35">
      <c r="A46" s="3">
        <f t="shared" si="5"/>
        <v>2019</v>
      </c>
      <c r="B46" s="8">
        <f t="shared" si="6"/>
        <v>9</v>
      </c>
      <c r="C46" s="11">
        <f t="shared" si="4"/>
        <v>43709</v>
      </c>
      <c r="D46" s="1">
        <v>42931.584301821262</v>
      </c>
      <c r="E46" s="12">
        <v>51.659700000000001</v>
      </c>
      <c r="F46" s="12">
        <f>D46/E46</f>
        <v>831.04594687582892</v>
      </c>
      <c r="G46" s="12">
        <v>412.125</v>
      </c>
      <c r="H46" s="7">
        <f t="shared" si="2"/>
        <v>26.788125000000001</v>
      </c>
      <c r="I46" s="7">
        <f t="shared" si="3"/>
        <v>526.69574999999998</v>
      </c>
      <c r="J46" s="9"/>
    </row>
    <row r="47" spans="1:10" x14ac:dyDescent="0.35">
      <c r="A47" s="3">
        <f t="shared" si="5"/>
        <v>2019</v>
      </c>
      <c r="B47" s="8">
        <f t="shared" si="6"/>
        <v>10</v>
      </c>
      <c r="C47" s="11">
        <f t="shared" si="4"/>
        <v>43739</v>
      </c>
      <c r="D47" s="1">
        <v>44305.347476748175</v>
      </c>
      <c r="E47" s="12">
        <v>52.748600000000003</v>
      </c>
      <c r="F47" s="12">
        <f>D47/E47</f>
        <v>839.9340925967357</v>
      </c>
      <c r="G47" s="12">
        <v>405.4</v>
      </c>
      <c r="H47" s="7">
        <f t="shared" si="2"/>
        <v>26.350999999999999</v>
      </c>
      <c r="I47" s="7">
        <f t="shared" si="3"/>
        <v>518.10119999999995</v>
      </c>
      <c r="J47" s="9"/>
    </row>
    <row r="48" spans="1:10" x14ac:dyDescent="0.35">
      <c r="A48" s="3">
        <f t="shared" si="5"/>
        <v>2019</v>
      </c>
      <c r="B48" s="8">
        <f t="shared" si="6"/>
        <v>11</v>
      </c>
      <c r="C48" s="11">
        <f t="shared" si="4"/>
        <v>43770</v>
      </c>
      <c r="D48" s="1">
        <v>45378.651671874039</v>
      </c>
      <c r="E48" s="12">
        <v>52.869100000000003</v>
      </c>
      <c r="F48" s="12">
        <f>D48/E48</f>
        <v>858.32086553154932</v>
      </c>
      <c r="G48" s="12">
        <v>419.375</v>
      </c>
      <c r="H48" s="7">
        <f t="shared" si="2"/>
        <v>27.259375000000002</v>
      </c>
      <c r="I48" s="7">
        <f t="shared" si="3"/>
        <v>535.96124999999995</v>
      </c>
      <c r="J48" s="9"/>
    </row>
    <row r="49" spans="1:10" x14ac:dyDescent="0.35">
      <c r="A49" s="3">
        <f t="shared" si="5"/>
        <v>2019</v>
      </c>
      <c r="B49" s="8">
        <f t="shared" si="6"/>
        <v>12</v>
      </c>
      <c r="C49" s="11">
        <f t="shared" si="4"/>
        <v>43800</v>
      </c>
      <c r="D49" s="1">
        <v>44476.164810095775</v>
      </c>
      <c r="E49" s="12">
        <v>52.910200000000003</v>
      </c>
      <c r="F49" s="12">
        <f>D49/E49</f>
        <v>840.59717805065509</v>
      </c>
      <c r="G49" s="12">
        <v>440.625</v>
      </c>
      <c r="H49" s="7">
        <f t="shared" si="2"/>
        <v>28.640625</v>
      </c>
      <c r="I49" s="7">
        <f t="shared" si="3"/>
        <v>563.11874999999998</v>
      </c>
      <c r="J49" s="9"/>
    </row>
    <row r="50" spans="1:10" x14ac:dyDescent="0.35">
      <c r="A50" s="3">
        <f t="shared" si="5"/>
        <v>2020</v>
      </c>
      <c r="B50" s="8">
        <f t="shared" si="6"/>
        <v>1</v>
      </c>
      <c r="C50" s="11">
        <f t="shared" si="4"/>
        <v>43831</v>
      </c>
      <c r="D50" s="1">
        <v>45714.782964654783</v>
      </c>
      <c r="E50" s="12">
        <v>53.108600000000003</v>
      </c>
      <c r="F50" s="12">
        <f>D50/E50</f>
        <v>860.77928931763938</v>
      </c>
      <c r="G50" s="12">
        <v>436.5</v>
      </c>
      <c r="H50" s="7">
        <f t="shared" si="2"/>
        <v>28.372500000000002</v>
      </c>
      <c r="I50" s="7">
        <f t="shared" si="3"/>
        <v>557.84699999999998</v>
      </c>
      <c r="J50" s="9"/>
    </row>
    <row r="51" spans="1:10" x14ac:dyDescent="0.35">
      <c r="A51" s="3">
        <f t="shared" si="5"/>
        <v>2020</v>
      </c>
      <c r="B51" s="8">
        <f t="shared" si="6"/>
        <v>2</v>
      </c>
      <c r="C51" s="11">
        <f t="shared" si="4"/>
        <v>43862</v>
      </c>
      <c r="D51" s="1">
        <v>45669.549607216548</v>
      </c>
      <c r="E51" s="12">
        <v>53.370199999999997</v>
      </c>
      <c r="F51" s="12">
        <f>D51/E51</f>
        <v>855.7125438393814</v>
      </c>
      <c r="G51" s="12">
        <v>424.375</v>
      </c>
      <c r="H51" s="7">
        <f t="shared" si="2"/>
        <v>27.584375000000001</v>
      </c>
      <c r="I51" s="7">
        <f t="shared" si="3"/>
        <v>542.35125000000005</v>
      </c>
      <c r="J51" s="9"/>
    </row>
    <row r="52" spans="1:10" x14ac:dyDescent="0.35">
      <c r="A52" s="3">
        <f t="shared" si="5"/>
        <v>2020</v>
      </c>
      <c r="B52" s="8">
        <f t="shared" si="6"/>
        <v>3</v>
      </c>
      <c r="C52" s="11">
        <f t="shared" si="4"/>
        <v>43891</v>
      </c>
      <c r="D52" s="1">
        <v>45427.797385900667</v>
      </c>
      <c r="E52" s="12">
        <v>53.738900000000001</v>
      </c>
      <c r="F52" s="12">
        <f>D52/E52</f>
        <v>845.34289659633271</v>
      </c>
      <c r="G52" s="12">
        <v>415.625</v>
      </c>
      <c r="H52" s="7">
        <f t="shared" si="2"/>
        <v>27.015625</v>
      </c>
      <c r="I52" s="7">
        <f t="shared" si="3"/>
        <v>531.16874999999993</v>
      </c>
      <c r="J52" s="9"/>
    </row>
    <row r="53" spans="1:10" x14ac:dyDescent="0.35">
      <c r="A53" s="3">
        <f t="shared" si="5"/>
        <v>2020</v>
      </c>
      <c r="B53" s="8">
        <f t="shared" si="6"/>
        <v>4</v>
      </c>
      <c r="C53" s="11">
        <f t="shared" si="4"/>
        <v>43922</v>
      </c>
      <c r="D53" s="1">
        <v>46053.542138654571</v>
      </c>
      <c r="E53" s="12">
        <v>54.201900000000002</v>
      </c>
      <c r="F53" s="12">
        <f>D53/E53</f>
        <v>849.66656406241418</v>
      </c>
      <c r="G53" s="12">
        <v>397.5</v>
      </c>
      <c r="H53" s="7">
        <f t="shared" si="2"/>
        <v>25.837500000000002</v>
      </c>
      <c r="I53" s="7">
        <f t="shared" si="3"/>
        <v>508.00499999999994</v>
      </c>
      <c r="J53" s="9"/>
    </row>
    <row r="54" spans="1:10" x14ac:dyDescent="0.35">
      <c r="A54" s="3">
        <f t="shared" si="5"/>
        <v>2020</v>
      </c>
      <c r="B54" s="8">
        <f t="shared" si="6"/>
        <v>5</v>
      </c>
      <c r="C54" s="11">
        <f t="shared" si="4"/>
        <v>43952</v>
      </c>
      <c r="D54" s="1">
        <v>48132.409866746122</v>
      </c>
      <c r="E54" s="12">
        <v>55.391399999999997</v>
      </c>
      <c r="F54" s="12">
        <f>D54/E54</f>
        <v>868.95095387995468</v>
      </c>
      <c r="G54" s="12">
        <v>390.625</v>
      </c>
      <c r="H54" s="7">
        <f t="shared" si="2"/>
        <v>25.390625</v>
      </c>
      <c r="I54" s="7">
        <f t="shared" si="3"/>
        <v>499.21875</v>
      </c>
      <c r="J54" s="9"/>
    </row>
    <row r="55" spans="1:10" x14ac:dyDescent="0.35">
      <c r="A55" s="3">
        <f t="shared" si="5"/>
        <v>2020</v>
      </c>
      <c r="B55" s="8">
        <f t="shared" si="6"/>
        <v>6</v>
      </c>
      <c r="C55" s="11">
        <f t="shared" si="4"/>
        <v>43983</v>
      </c>
      <c r="D55" s="1">
        <v>48705.964778438021</v>
      </c>
      <c r="E55" s="12">
        <v>57.935299999999998</v>
      </c>
      <c r="F55" s="12">
        <f>D55/E55</f>
        <v>840.69582410789315</v>
      </c>
      <c r="G55" s="12">
        <v>413.125</v>
      </c>
      <c r="H55" s="7">
        <f t="shared" si="2"/>
        <v>26.853125000000002</v>
      </c>
      <c r="I55" s="7">
        <f t="shared" si="3"/>
        <v>527.97375</v>
      </c>
      <c r="J55" s="9"/>
    </row>
    <row r="56" spans="1:10" x14ac:dyDescent="0.35">
      <c r="A56" s="3">
        <f t="shared" si="5"/>
        <v>2020</v>
      </c>
      <c r="B56" s="8">
        <f t="shared" si="6"/>
        <v>7</v>
      </c>
      <c r="C56" s="11">
        <f t="shared" si="4"/>
        <v>44013</v>
      </c>
      <c r="D56" s="1">
        <v>52638.46145758286</v>
      </c>
      <c r="E56" s="12">
        <v>58.345199999999998</v>
      </c>
      <c r="F56" s="12">
        <f>D56/E56</f>
        <v>902.19009374520715</v>
      </c>
      <c r="G56" s="12">
        <v>415.7</v>
      </c>
      <c r="H56" s="7">
        <f t="shared" si="2"/>
        <v>27.020499999999998</v>
      </c>
      <c r="I56" s="7">
        <f t="shared" si="3"/>
        <v>531.26459999999997</v>
      </c>
      <c r="J56" s="9"/>
    </row>
    <row r="57" spans="1:10" x14ac:dyDescent="0.35">
      <c r="A57" s="3">
        <f t="shared" si="5"/>
        <v>2020</v>
      </c>
      <c r="B57" s="8">
        <f t="shared" si="6"/>
        <v>8</v>
      </c>
      <c r="C57" s="11">
        <f t="shared" si="4"/>
        <v>44044</v>
      </c>
      <c r="D57" s="1">
        <v>52356.923292415064</v>
      </c>
      <c r="E57" s="12">
        <v>58.482700000000001</v>
      </c>
      <c r="F57" s="12">
        <f>D57/E57</f>
        <v>895.25489234277939</v>
      </c>
      <c r="G57" s="12">
        <v>433.75</v>
      </c>
      <c r="H57" s="7">
        <f t="shared" si="2"/>
        <v>28.193750000000001</v>
      </c>
      <c r="I57" s="7">
        <f t="shared" si="3"/>
        <v>554.33249999999998</v>
      </c>
      <c r="J57" s="9"/>
    </row>
    <row r="58" spans="1:10" x14ac:dyDescent="0.35">
      <c r="A58" s="3">
        <f t="shared" si="5"/>
        <v>2020</v>
      </c>
      <c r="B58" s="8">
        <f t="shared" si="6"/>
        <v>9</v>
      </c>
      <c r="C58" s="11">
        <f t="shared" si="4"/>
        <v>44075</v>
      </c>
      <c r="D58" s="1">
        <v>52387.101776044525</v>
      </c>
      <c r="E58" s="12">
        <v>58.471400000000003</v>
      </c>
      <c r="F58" s="12">
        <f>D58/E58</f>
        <v>895.94403034722143</v>
      </c>
      <c r="G58" s="12">
        <v>455.625</v>
      </c>
      <c r="H58" s="7">
        <f t="shared" si="2"/>
        <v>29.615625000000001</v>
      </c>
      <c r="I58" s="7">
        <f t="shared" si="3"/>
        <v>582.28875000000005</v>
      </c>
      <c r="J58" s="9"/>
    </row>
    <row r="59" spans="1:10" x14ac:dyDescent="0.35">
      <c r="A59" s="3">
        <f t="shared" si="5"/>
        <v>2020</v>
      </c>
      <c r="B59" s="8">
        <f t="shared" si="6"/>
        <v>10</v>
      </c>
      <c r="C59" s="11">
        <f t="shared" si="4"/>
        <v>44105</v>
      </c>
      <c r="D59" s="1">
        <v>51908.003037097864</v>
      </c>
      <c r="E59" s="12">
        <v>58.485799999999998</v>
      </c>
      <c r="F59" s="12">
        <f>D59/E59</f>
        <v>887.53172628395043</v>
      </c>
      <c r="G59" s="12">
        <v>449.5</v>
      </c>
      <c r="H59" s="7">
        <f t="shared" si="2"/>
        <v>29.217500000000001</v>
      </c>
      <c r="I59" s="7">
        <f t="shared" si="3"/>
        <v>574.4609999999999</v>
      </c>
      <c r="J59" s="9"/>
    </row>
    <row r="60" spans="1:10" x14ac:dyDescent="0.35">
      <c r="A60" s="3">
        <f t="shared" si="5"/>
        <v>2020</v>
      </c>
      <c r="B60" s="8">
        <f t="shared" si="6"/>
        <v>11</v>
      </c>
      <c r="C60" s="11">
        <f t="shared" si="4"/>
        <v>44136</v>
      </c>
      <c r="D60" s="1">
        <v>49867.836354019018</v>
      </c>
      <c r="E60" s="12">
        <v>58.447600000000001</v>
      </c>
      <c r="F60" s="12">
        <f>D60/E60</f>
        <v>853.20588619582361</v>
      </c>
      <c r="G60" s="12">
        <v>483.125</v>
      </c>
      <c r="H60" s="7">
        <f t="shared" si="2"/>
        <v>31.403125000000003</v>
      </c>
      <c r="I60" s="7">
        <f t="shared" si="3"/>
        <v>617.43375000000003</v>
      </c>
      <c r="J60" s="9"/>
    </row>
    <row r="61" spans="1:10" x14ac:dyDescent="0.35">
      <c r="A61" s="3">
        <f t="shared" si="5"/>
        <v>2020</v>
      </c>
      <c r="B61" s="8">
        <f t="shared" si="6"/>
        <v>12</v>
      </c>
      <c r="C61" s="11">
        <f t="shared" si="4"/>
        <v>44166</v>
      </c>
      <c r="D61" s="1">
        <v>49291.847616783023</v>
      </c>
      <c r="E61" s="12">
        <v>58.315399999999997</v>
      </c>
      <c r="F61" s="12">
        <f>D61/E61</f>
        <v>845.26295998626483</v>
      </c>
      <c r="G61" s="12">
        <v>599.5</v>
      </c>
      <c r="H61" s="7">
        <f t="shared" si="2"/>
        <v>38.967500000000001</v>
      </c>
      <c r="I61" s="7">
        <f t="shared" si="3"/>
        <v>766.16099999999994</v>
      </c>
      <c r="J61" s="9"/>
    </row>
    <row r="62" spans="1:10" x14ac:dyDescent="0.35">
      <c r="A62" s="3">
        <f t="shared" si="5"/>
        <v>2021</v>
      </c>
      <c r="B62" s="8">
        <f t="shared" si="6"/>
        <v>1</v>
      </c>
      <c r="C62" s="11">
        <f t="shared" si="4"/>
        <v>44197</v>
      </c>
      <c r="D62" s="1">
        <v>50573.526886847227</v>
      </c>
      <c r="E62" s="12">
        <v>58.3065</v>
      </c>
      <c r="F62" s="12">
        <f>D62/E62</f>
        <v>867.37373855140038</v>
      </c>
      <c r="G62" s="12">
        <v>636.25</v>
      </c>
      <c r="H62" s="7">
        <f t="shared" si="2"/>
        <v>41.356250000000003</v>
      </c>
      <c r="I62" s="7">
        <f t="shared" si="3"/>
        <v>813.12750000000005</v>
      </c>
      <c r="J62" s="9"/>
    </row>
    <row r="63" spans="1:10" x14ac:dyDescent="0.35">
      <c r="A63" s="3">
        <f t="shared" si="5"/>
        <v>2021</v>
      </c>
      <c r="B63" s="8">
        <f t="shared" si="6"/>
        <v>2</v>
      </c>
      <c r="C63" s="11">
        <f t="shared" si="4"/>
        <v>44228</v>
      </c>
      <c r="D63" s="1">
        <v>52328.211520983357</v>
      </c>
      <c r="E63" s="12">
        <v>58.096800000000002</v>
      </c>
      <c r="F63" s="12">
        <f>D63/E63</f>
        <v>900.70729405033251</v>
      </c>
      <c r="G63" s="12">
        <v>611.25</v>
      </c>
      <c r="H63" s="7">
        <f t="shared" si="2"/>
        <v>39.731250000000003</v>
      </c>
      <c r="I63" s="7">
        <f t="shared" si="3"/>
        <v>781.17750000000001</v>
      </c>
      <c r="J63" s="9"/>
    </row>
    <row r="64" spans="1:10" x14ac:dyDescent="0.35">
      <c r="A64" s="3">
        <f t="shared" si="5"/>
        <v>2021</v>
      </c>
      <c r="B64" s="8">
        <f t="shared" si="6"/>
        <v>3</v>
      </c>
      <c r="C64" s="11">
        <f t="shared" si="4"/>
        <v>44256</v>
      </c>
      <c r="D64" s="1">
        <v>56140.165314736296</v>
      </c>
      <c r="E64" s="12">
        <v>57.451799999999999</v>
      </c>
      <c r="F64" s="12">
        <f>D64/E64</f>
        <v>977.16982435252328</v>
      </c>
      <c r="G64" s="12">
        <v>632.5</v>
      </c>
      <c r="H64" s="7">
        <f t="shared" si="2"/>
        <v>41.112500000000004</v>
      </c>
      <c r="I64" s="7">
        <f t="shared" si="3"/>
        <v>808.33499999999992</v>
      </c>
      <c r="J64" s="9"/>
    </row>
    <row r="65" spans="1:10" x14ac:dyDescent="0.35">
      <c r="A65" s="3">
        <f t="shared" si="5"/>
        <v>2021</v>
      </c>
      <c r="B65" s="8">
        <f t="shared" si="6"/>
        <v>4</v>
      </c>
      <c r="C65" s="11">
        <f t="shared" si="4"/>
        <v>44287</v>
      </c>
      <c r="D65" s="1">
        <v>56777.063142337014</v>
      </c>
      <c r="E65" s="12">
        <v>57.096499999999999</v>
      </c>
      <c r="F65" s="12">
        <f>D65/E65</f>
        <v>994.40531630374915</v>
      </c>
      <c r="G65" s="12">
        <v>638.6</v>
      </c>
      <c r="H65" s="7">
        <f t="shared" si="2"/>
        <v>41.509</v>
      </c>
      <c r="I65" s="7">
        <f t="shared" si="3"/>
        <v>816.13080000000002</v>
      </c>
      <c r="J65" s="9"/>
    </row>
    <row r="66" spans="1:10" x14ac:dyDescent="0.35">
      <c r="A66" s="3">
        <f t="shared" ref="A66:A97" si="7">YEAR(C66)</f>
        <v>2021</v>
      </c>
      <c r="B66" s="8">
        <f t="shared" ref="B66:B97" si="8">MONTH(C66)</f>
        <v>5</v>
      </c>
      <c r="C66" s="11">
        <f t="shared" si="4"/>
        <v>44317</v>
      </c>
      <c r="D66" s="1">
        <v>58713.794061437962</v>
      </c>
      <c r="E66" s="12">
        <v>57.040199999999999</v>
      </c>
      <c r="F66" s="12">
        <f>D66/E66</f>
        <v>1029.3406064746962</v>
      </c>
      <c r="G66" s="12">
        <v>750.625</v>
      </c>
      <c r="H66" s="7">
        <f t="shared" si="2"/>
        <v>48.790624999999999</v>
      </c>
      <c r="I66" s="7">
        <f t="shared" si="3"/>
        <v>959.29874999999993</v>
      </c>
      <c r="J66" s="9"/>
    </row>
    <row r="67" spans="1:10" x14ac:dyDescent="0.35">
      <c r="A67" s="3">
        <f t="shared" si="7"/>
        <v>2021</v>
      </c>
      <c r="B67" s="8">
        <f t="shared" si="8"/>
        <v>6</v>
      </c>
      <c r="C67" s="11">
        <f t="shared" si="4"/>
        <v>44348</v>
      </c>
      <c r="D67" s="1">
        <v>65984.406508077533</v>
      </c>
      <c r="E67" s="12">
        <v>57.125799999999998</v>
      </c>
      <c r="F67" s="12">
        <f>D67/E67</f>
        <v>1155.071902854359</v>
      </c>
      <c r="G67" s="12">
        <v>743.75</v>
      </c>
      <c r="H67" s="7">
        <f t="shared" ref="H67:H115" si="9">G67*0.065</f>
        <v>48.34375</v>
      </c>
      <c r="I67" s="7">
        <f t="shared" ref="I67:I115" si="10">(G67+H67)*1.2</f>
        <v>950.51249999999993</v>
      </c>
      <c r="J67" s="9"/>
    </row>
    <row r="68" spans="1:10" x14ac:dyDescent="0.35">
      <c r="A68" s="3">
        <f t="shared" si="7"/>
        <v>2021</v>
      </c>
      <c r="B68" s="8">
        <f t="shared" si="8"/>
        <v>7</v>
      </c>
      <c r="C68" s="11">
        <f t="shared" ref="C68:C115" si="11">EDATE(C67,1)</f>
        <v>44378</v>
      </c>
      <c r="D68" s="1">
        <v>63693.700687451827</v>
      </c>
      <c r="E68" s="12">
        <v>57.195599999999999</v>
      </c>
      <c r="F68" s="12">
        <f>D68/E68</f>
        <v>1113.6118982483238</v>
      </c>
      <c r="G68" s="12">
        <v>736.5</v>
      </c>
      <c r="H68" s="7">
        <f t="shared" si="9"/>
        <v>47.872500000000002</v>
      </c>
      <c r="I68" s="7">
        <f t="shared" si="10"/>
        <v>941.24699999999984</v>
      </c>
      <c r="J68" s="9"/>
    </row>
    <row r="69" spans="1:10" x14ac:dyDescent="0.35">
      <c r="A69" s="3">
        <f t="shared" si="7"/>
        <v>2021</v>
      </c>
      <c r="B69" s="8">
        <f t="shared" si="8"/>
        <v>8</v>
      </c>
      <c r="C69" s="11">
        <f t="shared" si="11"/>
        <v>44409</v>
      </c>
      <c r="D69" s="1">
        <v>63261.187951175401</v>
      </c>
      <c r="E69" s="12">
        <v>57.185376190476184</v>
      </c>
      <c r="F69" s="12">
        <f>D69/E69</f>
        <v>1106.2476487076271</v>
      </c>
      <c r="G69" s="12">
        <v>692.75</v>
      </c>
      <c r="H69" s="7">
        <f t="shared" si="9"/>
        <v>45.028750000000002</v>
      </c>
      <c r="I69" s="7">
        <f t="shared" si="10"/>
        <v>885.33449999999993</v>
      </c>
      <c r="J69" s="9"/>
    </row>
    <row r="70" spans="1:10" x14ac:dyDescent="0.35">
      <c r="A70" s="3">
        <f t="shared" si="7"/>
        <v>2021</v>
      </c>
      <c r="B70" s="8">
        <f t="shared" si="8"/>
        <v>9</v>
      </c>
      <c r="C70" s="11">
        <f t="shared" si="11"/>
        <v>44440</v>
      </c>
      <c r="D70" s="1">
        <v>63014.490819774575</v>
      </c>
      <c r="E70" s="12">
        <v>56.759</v>
      </c>
      <c r="F70" s="12">
        <f>D70/E70</f>
        <v>1110.2114346583726</v>
      </c>
      <c r="G70" s="12">
        <v>663.5</v>
      </c>
      <c r="H70" s="7">
        <f t="shared" si="9"/>
        <v>43.127500000000005</v>
      </c>
      <c r="I70" s="7">
        <f t="shared" si="10"/>
        <v>847.95300000000009</v>
      </c>
      <c r="J70" s="9"/>
    </row>
    <row r="71" spans="1:10" x14ac:dyDescent="0.35">
      <c r="A71" s="3">
        <f t="shared" si="7"/>
        <v>2021</v>
      </c>
      <c r="B71" s="8">
        <f t="shared" si="8"/>
        <v>10</v>
      </c>
      <c r="C71" s="11">
        <f t="shared" si="11"/>
        <v>44470</v>
      </c>
      <c r="D71" s="1">
        <v>63430.78501222557</v>
      </c>
      <c r="E71" s="12">
        <v>56.514099999999999</v>
      </c>
      <c r="F71" s="12">
        <f>D71/E71</f>
        <v>1122.3886607452932</v>
      </c>
      <c r="G71" s="12">
        <v>730</v>
      </c>
      <c r="H71" s="7">
        <f t="shared" si="9"/>
        <v>47.45</v>
      </c>
      <c r="I71" s="7">
        <f t="shared" si="10"/>
        <v>932.94</v>
      </c>
      <c r="J71" s="9"/>
    </row>
    <row r="72" spans="1:10" x14ac:dyDescent="0.35">
      <c r="A72" s="3">
        <f t="shared" si="7"/>
        <v>2021</v>
      </c>
      <c r="B72" s="8">
        <f t="shared" si="8"/>
        <v>11</v>
      </c>
      <c r="C72" s="11">
        <f t="shared" si="11"/>
        <v>44501</v>
      </c>
      <c r="D72" s="1">
        <v>66530.180041566608</v>
      </c>
      <c r="E72" s="12">
        <v>56.721600000000002</v>
      </c>
      <c r="F72" s="12">
        <f>D72/E72</f>
        <v>1172.9249534845032</v>
      </c>
      <c r="G72" s="12">
        <v>730</v>
      </c>
      <c r="H72" s="7">
        <f t="shared" si="9"/>
        <v>47.45</v>
      </c>
      <c r="I72" s="7">
        <f t="shared" si="10"/>
        <v>932.94</v>
      </c>
      <c r="J72" s="9"/>
    </row>
    <row r="73" spans="1:10" x14ac:dyDescent="0.35">
      <c r="A73" s="3">
        <f t="shared" si="7"/>
        <v>2021</v>
      </c>
      <c r="B73" s="8">
        <f t="shared" si="8"/>
        <v>12</v>
      </c>
      <c r="C73" s="11">
        <f t="shared" si="11"/>
        <v>44531</v>
      </c>
      <c r="D73" s="1">
        <v>67037.007834318254</v>
      </c>
      <c r="E73" s="12">
        <v>57.1601</v>
      </c>
      <c r="F73" s="12">
        <f>D73/E73</f>
        <v>1172.7937465875366</v>
      </c>
      <c r="G73" s="12">
        <v>699</v>
      </c>
      <c r="H73" s="7">
        <f t="shared" si="9"/>
        <v>45.435000000000002</v>
      </c>
      <c r="I73" s="7">
        <f t="shared" si="10"/>
        <v>893.32199999999989</v>
      </c>
      <c r="J73" s="9"/>
    </row>
    <row r="74" spans="1:10" x14ac:dyDescent="0.35">
      <c r="A74" s="3">
        <f t="shared" si="7"/>
        <v>2022</v>
      </c>
      <c r="B74" s="8">
        <f t="shared" si="8"/>
        <v>1</v>
      </c>
      <c r="C74" s="11">
        <f t="shared" si="11"/>
        <v>44562</v>
      </c>
      <c r="D74" s="1">
        <v>68107.894065128174</v>
      </c>
      <c r="E74" s="12">
        <v>57.832599999999999</v>
      </c>
      <c r="F74" s="12">
        <f>D74/E74</f>
        <v>1177.6730436661705</v>
      </c>
      <c r="G74" s="12">
        <v>701.25</v>
      </c>
      <c r="H74" s="7">
        <f t="shared" si="9"/>
        <v>45.581250000000004</v>
      </c>
      <c r="I74" s="7">
        <f t="shared" si="10"/>
        <v>896.19749999999988</v>
      </c>
      <c r="J74" s="9"/>
    </row>
    <row r="75" spans="1:10" x14ac:dyDescent="0.35">
      <c r="A75" s="3">
        <f t="shared" si="7"/>
        <v>2022</v>
      </c>
      <c r="B75" s="8">
        <f t="shared" si="8"/>
        <v>2</v>
      </c>
      <c r="C75" s="11">
        <f t="shared" si="11"/>
        <v>44593</v>
      </c>
      <c r="D75" s="1">
        <v>69948.793843036023</v>
      </c>
      <c r="E75" s="12">
        <v>56.784100000000002</v>
      </c>
      <c r="F75" s="12">
        <f>D75/E75</f>
        <v>1231.8376771496955</v>
      </c>
      <c r="G75" s="12">
        <v>746.25</v>
      </c>
      <c r="H75" s="7">
        <f t="shared" si="9"/>
        <v>48.506250000000001</v>
      </c>
      <c r="I75" s="7">
        <f t="shared" si="10"/>
        <v>953.70749999999998</v>
      </c>
      <c r="J75" s="9"/>
    </row>
    <row r="76" spans="1:10" x14ac:dyDescent="0.35">
      <c r="A76" s="3">
        <f t="shared" si="7"/>
        <v>2022</v>
      </c>
      <c r="B76" s="8">
        <f t="shared" si="8"/>
        <v>3</v>
      </c>
      <c r="C76" s="11">
        <f t="shared" si="11"/>
        <v>44621</v>
      </c>
      <c r="D76" s="1">
        <v>71642.506402389452</v>
      </c>
      <c r="E76" s="12">
        <v>55.119100000000003</v>
      </c>
      <c r="F76" s="12">
        <f>D76/E76</f>
        <v>1299.7764187439464</v>
      </c>
      <c r="G76" s="12">
        <v>944.5</v>
      </c>
      <c r="H76" s="7">
        <f t="shared" si="9"/>
        <v>61.392500000000005</v>
      </c>
      <c r="I76" s="7">
        <f t="shared" si="10"/>
        <v>1207.0709999999999</v>
      </c>
      <c r="J76" s="9"/>
    </row>
    <row r="77" spans="1:10" x14ac:dyDescent="0.35">
      <c r="A77" s="3">
        <f t="shared" si="7"/>
        <v>2022</v>
      </c>
      <c r="B77" s="8">
        <f t="shared" si="8"/>
        <v>4</v>
      </c>
      <c r="C77" s="11">
        <f t="shared" si="11"/>
        <v>44652</v>
      </c>
      <c r="D77" s="1">
        <v>72617.884807227849</v>
      </c>
      <c r="E77" s="12">
        <v>55.200899999999997</v>
      </c>
      <c r="F77" s="12">
        <f>D77/E77</f>
        <v>1315.5199427405687</v>
      </c>
      <c r="G77" s="12">
        <v>932.5</v>
      </c>
      <c r="H77" s="7">
        <f t="shared" si="9"/>
        <v>60.612500000000004</v>
      </c>
      <c r="I77" s="7">
        <f t="shared" si="10"/>
        <v>1191.7349999999999</v>
      </c>
      <c r="J77" s="9"/>
    </row>
    <row r="78" spans="1:10" x14ac:dyDescent="0.35">
      <c r="A78" s="3">
        <f t="shared" si="7"/>
        <v>2022</v>
      </c>
      <c r="B78" s="8">
        <f t="shared" si="8"/>
        <v>5</v>
      </c>
      <c r="C78" s="11">
        <f t="shared" si="11"/>
        <v>44682</v>
      </c>
      <c r="D78" s="1">
        <v>77599.212688771964</v>
      </c>
      <c r="E78" s="12">
        <v>55.3232</v>
      </c>
      <c r="F78" s="12">
        <f>D78/E78</f>
        <v>1402.6522812992011</v>
      </c>
      <c r="G78" s="12">
        <v>808.75</v>
      </c>
      <c r="H78" s="7">
        <f t="shared" si="9"/>
        <v>52.568750000000001</v>
      </c>
      <c r="I78" s="7">
        <f t="shared" si="10"/>
        <v>1033.5825</v>
      </c>
      <c r="J78" s="9"/>
    </row>
    <row r="79" spans="1:10" x14ac:dyDescent="0.35">
      <c r="A79" s="3">
        <f t="shared" si="7"/>
        <v>2022</v>
      </c>
      <c r="B79" s="8">
        <f t="shared" si="8"/>
        <v>6</v>
      </c>
      <c r="C79" s="11">
        <f t="shared" si="11"/>
        <v>44713</v>
      </c>
      <c r="D79" s="1">
        <v>80566.705188510081</v>
      </c>
      <c r="E79" s="12">
        <v>54.996699999999997</v>
      </c>
      <c r="F79" s="12">
        <f>D79/E79</f>
        <v>1464.9370814705262</v>
      </c>
      <c r="G79" s="12">
        <v>696.5</v>
      </c>
      <c r="H79" s="7">
        <f t="shared" si="9"/>
        <v>45.272500000000001</v>
      </c>
      <c r="I79" s="7">
        <f t="shared" si="10"/>
        <v>890.12700000000007</v>
      </c>
      <c r="J79" s="9"/>
    </row>
    <row r="80" spans="1:10" x14ac:dyDescent="0.35">
      <c r="A80" s="3">
        <f t="shared" si="7"/>
        <v>2022</v>
      </c>
      <c r="B80" s="8">
        <f t="shared" si="8"/>
        <v>7</v>
      </c>
      <c r="C80" s="11">
        <f t="shared" si="11"/>
        <v>44743</v>
      </c>
      <c r="D80" s="1">
        <v>81196.874840790086</v>
      </c>
      <c r="E80" s="12">
        <v>54.720999999999997</v>
      </c>
      <c r="F80" s="12">
        <f>D80/E80</f>
        <v>1483.833899979717</v>
      </c>
      <c r="G80" s="12">
        <v>691.25</v>
      </c>
      <c r="H80" s="7">
        <f t="shared" si="9"/>
        <v>44.931249999999999</v>
      </c>
      <c r="I80" s="7">
        <f t="shared" si="10"/>
        <v>883.4174999999999</v>
      </c>
      <c r="J80" s="9"/>
    </row>
    <row r="81" spans="1:10" x14ac:dyDescent="0.35">
      <c r="A81" s="3">
        <f t="shared" si="7"/>
        <v>2022</v>
      </c>
      <c r="B81" s="8">
        <f t="shared" si="8"/>
        <v>8</v>
      </c>
      <c r="C81" s="11">
        <f t="shared" si="11"/>
        <v>44774</v>
      </c>
      <c r="D81" s="1">
        <v>80765.060714239269</v>
      </c>
      <c r="E81" s="12">
        <v>53.8767</v>
      </c>
      <c r="F81" s="12">
        <f>D81/E81</f>
        <v>1499.0721539039932</v>
      </c>
      <c r="G81" s="12">
        <v>641.375</v>
      </c>
      <c r="H81" s="7">
        <f t="shared" si="9"/>
        <v>41.689374999999998</v>
      </c>
      <c r="I81" s="7">
        <f t="shared" si="10"/>
        <v>819.67725000000007</v>
      </c>
      <c r="J81" s="9"/>
    </row>
    <row r="82" spans="1:10" x14ac:dyDescent="0.35">
      <c r="A82" s="3">
        <f t="shared" si="7"/>
        <v>2022</v>
      </c>
      <c r="B82" s="8">
        <f t="shared" si="8"/>
        <v>9</v>
      </c>
      <c r="C82" s="11">
        <f t="shared" si="11"/>
        <v>44805</v>
      </c>
      <c r="D82" s="1">
        <v>73108.173893652071</v>
      </c>
      <c r="E82" s="12">
        <v>53.524299999999997</v>
      </c>
      <c r="F82" s="12">
        <f>D82/E82</f>
        <v>1365.8875294707652</v>
      </c>
      <c r="G82" s="12">
        <v>677</v>
      </c>
      <c r="H82" s="7">
        <f t="shared" si="9"/>
        <v>44.005000000000003</v>
      </c>
      <c r="I82" s="7">
        <f t="shared" si="10"/>
        <v>865.20600000000002</v>
      </c>
      <c r="J82" s="9"/>
    </row>
    <row r="83" spans="1:10" x14ac:dyDescent="0.35">
      <c r="A83" s="3">
        <f t="shared" si="7"/>
        <v>2022</v>
      </c>
      <c r="B83" s="8">
        <f t="shared" si="8"/>
        <v>10</v>
      </c>
      <c r="C83" s="11">
        <f t="shared" si="11"/>
        <v>44835</v>
      </c>
      <c r="D83" s="1">
        <v>73524.161614805504</v>
      </c>
      <c r="E83" s="12">
        <v>54.052900000000008</v>
      </c>
      <c r="F83" s="12">
        <f>D83/E83</f>
        <v>1360.226030699657</v>
      </c>
      <c r="G83" s="12">
        <v>685</v>
      </c>
      <c r="H83" s="7">
        <f t="shared" si="9"/>
        <v>44.524999999999999</v>
      </c>
      <c r="I83" s="7">
        <f t="shared" si="10"/>
        <v>875.43</v>
      </c>
      <c r="J83" s="9"/>
    </row>
    <row r="84" spans="1:10" x14ac:dyDescent="0.35">
      <c r="A84" s="3">
        <f t="shared" si="7"/>
        <v>2022</v>
      </c>
      <c r="B84" s="8">
        <f t="shared" si="8"/>
        <v>11</v>
      </c>
      <c r="C84" s="11">
        <f t="shared" si="11"/>
        <v>44866</v>
      </c>
      <c r="D84" s="1">
        <v>72516.177385174436</v>
      </c>
      <c r="E84" s="12">
        <v>54.601500000000001</v>
      </c>
      <c r="F84" s="12">
        <f>D84/E84</f>
        <v>1328.098630718468</v>
      </c>
      <c r="G84" s="12">
        <v>643.375</v>
      </c>
      <c r="H84" s="7">
        <f t="shared" si="9"/>
        <v>41.819375000000001</v>
      </c>
      <c r="I84" s="7">
        <f t="shared" si="10"/>
        <v>822.23325</v>
      </c>
      <c r="J84" s="9"/>
    </row>
    <row r="85" spans="1:10" x14ac:dyDescent="0.35">
      <c r="A85" s="3">
        <f t="shared" si="7"/>
        <v>2022</v>
      </c>
      <c r="B85" s="8">
        <f t="shared" si="8"/>
        <v>12</v>
      </c>
      <c r="C85" s="11">
        <f t="shared" si="11"/>
        <v>44896</v>
      </c>
      <c r="D85" s="1">
        <v>71309.034528528297</v>
      </c>
      <c r="E85" s="12">
        <v>55.65890000000001</v>
      </c>
      <c r="F85" s="12">
        <f>D85/E85</f>
        <v>1281.1793716463726</v>
      </c>
      <c r="G85" s="12">
        <v>667.5</v>
      </c>
      <c r="H85" s="7">
        <f t="shared" si="9"/>
        <v>43.387500000000003</v>
      </c>
      <c r="I85" s="7">
        <f t="shared" si="10"/>
        <v>853.06500000000005</v>
      </c>
      <c r="J85" s="9"/>
    </row>
    <row r="86" spans="1:10" x14ac:dyDescent="0.35">
      <c r="A86" s="3">
        <f t="shared" si="7"/>
        <v>2023</v>
      </c>
      <c r="B86" s="8">
        <f t="shared" si="8"/>
        <v>1</v>
      </c>
      <c r="C86" s="11">
        <f t="shared" si="11"/>
        <v>44927</v>
      </c>
      <c r="D86" s="1">
        <v>70810.754142120044</v>
      </c>
      <c r="E86" s="12">
        <v>56.708399999999997</v>
      </c>
      <c r="F86" s="12">
        <f>D86/E86</f>
        <v>1248.6819261717849</v>
      </c>
      <c r="G86" s="12">
        <v>696.25</v>
      </c>
      <c r="H86" s="7">
        <f t="shared" si="9"/>
        <v>45.256250000000001</v>
      </c>
      <c r="I86" s="7">
        <f t="shared" si="10"/>
        <v>889.8075</v>
      </c>
      <c r="J86" s="9"/>
    </row>
    <row r="87" spans="1:10" x14ac:dyDescent="0.35">
      <c r="A87" s="3">
        <f t="shared" si="7"/>
        <v>2023</v>
      </c>
      <c r="B87" s="8">
        <f t="shared" si="8"/>
        <v>2</v>
      </c>
      <c r="C87" s="11">
        <f t="shared" si="11"/>
        <v>44958</v>
      </c>
      <c r="D87" s="1">
        <v>69940.957197037642</v>
      </c>
      <c r="E87" s="12">
        <v>56.1479</v>
      </c>
      <c r="F87" s="12">
        <f>D87/E87</f>
        <v>1245.655798294106</v>
      </c>
      <c r="G87" s="12">
        <v>706.25</v>
      </c>
      <c r="H87" s="7">
        <f t="shared" si="9"/>
        <v>45.90625</v>
      </c>
      <c r="I87" s="7">
        <f t="shared" si="10"/>
        <v>902.58749999999998</v>
      </c>
      <c r="J87" s="9"/>
    </row>
    <row r="88" spans="1:10" x14ac:dyDescent="0.35">
      <c r="A88" s="3">
        <f t="shared" si="7"/>
        <v>2023</v>
      </c>
      <c r="B88" s="8">
        <f t="shared" si="8"/>
        <v>3</v>
      </c>
      <c r="C88" s="11">
        <f t="shared" si="11"/>
        <v>44986</v>
      </c>
      <c r="D88" s="1">
        <v>70343.971220602849</v>
      </c>
      <c r="E88" s="12">
        <v>55.103999999999999</v>
      </c>
      <c r="F88" s="12">
        <f>D88/E88</f>
        <v>1276.5674219766777</v>
      </c>
      <c r="G88" s="12">
        <v>730</v>
      </c>
      <c r="H88" s="7">
        <f t="shared" si="9"/>
        <v>47.45</v>
      </c>
      <c r="I88" s="7">
        <f t="shared" si="10"/>
        <v>932.94</v>
      </c>
      <c r="J88" s="9"/>
    </row>
    <row r="89" spans="1:10" x14ac:dyDescent="0.35">
      <c r="A89" s="3">
        <f t="shared" si="7"/>
        <v>2023</v>
      </c>
      <c r="B89" s="8">
        <f t="shared" si="8"/>
        <v>4</v>
      </c>
      <c r="C89" s="11">
        <f t="shared" si="11"/>
        <v>45017</v>
      </c>
      <c r="D89" s="1">
        <v>70429.582255449684</v>
      </c>
      <c r="E89" s="12">
        <v>54.905200000000001</v>
      </c>
      <c r="F89" s="12">
        <f>D89/E89</f>
        <v>1282.7488517562942</v>
      </c>
      <c r="G89" s="12">
        <v>681.25</v>
      </c>
      <c r="H89" s="7">
        <f t="shared" si="9"/>
        <v>44.28125</v>
      </c>
      <c r="I89" s="7">
        <f t="shared" si="10"/>
        <v>870.63749999999993</v>
      </c>
      <c r="J89" s="9"/>
    </row>
    <row r="90" spans="1:10" x14ac:dyDescent="0.35">
      <c r="A90" s="3">
        <f t="shared" si="7"/>
        <v>2023</v>
      </c>
      <c r="B90" s="8">
        <f t="shared" si="8"/>
        <v>5</v>
      </c>
      <c r="C90" s="11">
        <f t="shared" si="11"/>
        <v>45047</v>
      </c>
      <c r="D90" s="1">
        <v>71182.000947391003</v>
      </c>
      <c r="E90" s="12">
        <v>54.689799999999998</v>
      </c>
      <c r="F90" s="12">
        <f>D90/E90</f>
        <v>1301.5589917569821</v>
      </c>
      <c r="G90" s="12">
        <v>631.25</v>
      </c>
      <c r="H90" s="7">
        <f t="shared" si="9"/>
        <v>41.03125</v>
      </c>
      <c r="I90" s="7">
        <f t="shared" si="10"/>
        <v>806.73749999999995</v>
      </c>
      <c r="J90" s="9"/>
    </row>
    <row r="91" spans="1:10" x14ac:dyDescent="0.35">
      <c r="A91" s="3">
        <f t="shared" si="7"/>
        <v>2023</v>
      </c>
      <c r="B91" s="8">
        <f t="shared" si="8"/>
        <v>6</v>
      </c>
      <c r="C91" s="11">
        <f t="shared" si="11"/>
        <v>45078</v>
      </c>
      <c r="D91" s="1">
        <v>68735.793623889011</v>
      </c>
      <c r="E91" s="12">
        <v>55.119700000000002</v>
      </c>
      <c r="F91" s="12">
        <f>D91/E91</f>
        <v>1247.0277164768497</v>
      </c>
      <c r="G91" s="12">
        <v>628</v>
      </c>
      <c r="H91" s="7">
        <f t="shared" si="9"/>
        <v>40.82</v>
      </c>
      <c r="I91" s="7">
        <f t="shared" si="10"/>
        <v>802.58400000000006</v>
      </c>
      <c r="J91" s="9"/>
    </row>
    <row r="92" spans="1:10" x14ac:dyDescent="0.35">
      <c r="A92" s="3">
        <f t="shared" si="7"/>
        <v>2023</v>
      </c>
      <c r="B92" s="8">
        <f t="shared" si="8"/>
        <v>7</v>
      </c>
      <c r="C92" s="11">
        <f t="shared" si="11"/>
        <v>45108</v>
      </c>
      <c r="D92" s="1">
        <v>68172.090952369355</v>
      </c>
      <c r="E92" s="12">
        <v>56.1066</v>
      </c>
      <c r="F92" s="12">
        <f>D92/E92</f>
        <v>1215.0458404602909</v>
      </c>
      <c r="G92" s="12">
        <v>583.75</v>
      </c>
      <c r="H92" s="7">
        <f t="shared" si="9"/>
        <v>37.943750000000001</v>
      </c>
      <c r="I92" s="7">
        <f t="shared" si="10"/>
        <v>746.03250000000003</v>
      </c>
      <c r="J92" s="9"/>
    </row>
    <row r="93" spans="1:10" x14ac:dyDescent="0.35">
      <c r="A93" s="3">
        <f t="shared" si="7"/>
        <v>2023</v>
      </c>
      <c r="B93" s="8">
        <f t="shared" si="8"/>
        <v>8</v>
      </c>
      <c r="C93" s="11">
        <f t="shared" si="11"/>
        <v>45139</v>
      </c>
      <c r="D93" s="1">
        <v>66793.864542144162</v>
      </c>
      <c r="E93" s="12">
        <v>56.779899999999998</v>
      </c>
      <c r="F93" s="12">
        <f>D93/E93</f>
        <v>1176.364603356895</v>
      </c>
      <c r="G93" s="12">
        <v>565.5</v>
      </c>
      <c r="H93" s="7">
        <f t="shared" si="9"/>
        <v>36.7575</v>
      </c>
      <c r="I93" s="7">
        <f t="shared" si="10"/>
        <v>722.70900000000006</v>
      </c>
      <c r="J93" s="9"/>
    </row>
    <row r="94" spans="1:10" x14ac:dyDescent="0.35">
      <c r="A94" s="3">
        <f t="shared" si="7"/>
        <v>2023</v>
      </c>
      <c r="B94" s="8">
        <f t="shared" si="8"/>
        <v>9</v>
      </c>
      <c r="C94" s="11">
        <f t="shared" si="11"/>
        <v>45170</v>
      </c>
      <c r="D94" s="1">
        <v>65357.316527043607</v>
      </c>
      <c r="E94" s="12">
        <v>56.912399999999998</v>
      </c>
      <c r="F94" s="12">
        <f>D94/E94</f>
        <v>1148.3844738061232</v>
      </c>
      <c r="G94" s="12">
        <v>574.375</v>
      </c>
      <c r="H94" s="7">
        <f t="shared" si="9"/>
        <v>37.334375000000001</v>
      </c>
      <c r="I94" s="7">
        <f t="shared" si="10"/>
        <v>734.05124999999998</v>
      </c>
      <c r="J94" s="9"/>
    </row>
    <row r="95" spans="1:10" x14ac:dyDescent="0.35">
      <c r="A95" s="3">
        <f t="shared" si="7"/>
        <v>2023</v>
      </c>
      <c r="B95" s="8">
        <f t="shared" si="8"/>
        <v>10</v>
      </c>
      <c r="C95" s="11">
        <f t="shared" si="11"/>
        <v>45200</v>
      </c>
      <c r="D95" s="1">
        <v>63492.0144672401</v>
      </c>
      <c r="E95" s="12">
        <v>56.8842</v>
      </c>
      <c r="F95" s="12">
        <f>D95/E95</f>
        <v>1116.1625630182036</v>
      </c>
      <c r="G95" s="12">
        <v>559.25</v>
      </c>
      <c r="H95" s="7">
        <f t="shared" si="9"/>
        <v>36.35125</v>
      </c>
      <c r="I95" s="7">
        <f t="shared" si="10"/>
        <v>714.72149999999999</v>
      </c>
      <c r="J95" s="9"/>
    </row>
    <row r="96" spans="1:10" x14ac:dyDescent="0.35">
      <c r="A96" s="3">
        <f t="shared" si="7"/>
        <v>2023</v>
      </c>
      <c r="B96" s="8">
        <f t="shared" si="8"/>
        <v>11</v>
      </c>
      <c r="C96" s="11">
        <f t="shared" si="11"/>
        <v>45231</v>
      </c>
      <c r="D96" s="1">
        <v>61225.689483036222</v>
      </c>
      <c r="E96" s="12">
        <v>56.992699999999999</v>
      </c>
      <c r="F96" s="12">
        <f>D96/E96</f>
        <v>1074.2724854768458</v>
      </c>
      <c r="G96" s="12">
        <v>572.79999999999995</v>
      </c>
      <c r="H96" s="7">
        <f t="shared" si="9"/>
        <v>37.231999999999999</v>
      </c>
      <c r="I96" s="7">
        <f t="shared" si="10"/>
        <v>732.03839999999991</v>
      </c>
      <c r="J96" s="9"/>
    </row>
    <row r="97" spans="1:10" x14ac:dyDescent="0.35">
      <c r="A97" s="3">
        <f t="shared" si="7"/>
        <v>2023</v>
      </c>
      <c r="B97" s="8">
        <f t="shared" si="8"/>
        <v>12</v>
      </c>
      <c r="C97" s="11">
        <f t="shared" si="11"/>
        <v>45261</v>
      </c>
      <c r="D97" s="1">
        <v>60646.4040625712</v>
      </c>
      <c r="E97" s="12">
        <v>57.540399999999998</v>
      </c>
      <c r="F97" s="12">
        <f>D97/E97</f>
        <v>1053.9795354667538</v>
      </c>
      <c r="G97" s="12">
        <v>611.875</v>
      </c>
      <c r="H97" s="7">
        <f t="shared" si="9"/>
        <v>39.771875000000001</v>
      </c>
      <c r="I97" s="7">
        <f t="shared" si="10"/>
        <v>781.97625000000005</v>
      </c>
      <c r="J97" s="9"/>
    </row>
    <row r="98" spans="1:10" x14ac:dyDescent="0.35">
      <c r="A98" s="3">
        <f t="shared" ref="A98:A115" si="12">YEAR(C98)</f>
        <v>2024</v>
      </c>
      <c r="B98" s="8">
        <f t="shared" ref="B98:B115" si="13">MONTH(C98)</f>
        <v>1</v>
      </c>
      <c r="C98" s="11">
        <f t="shared" si="11"/>
        <v>45292</v>
      </c>
      <c r="D98" s="1">
        <v>61304.619350745525</v>
      </c>
      <c r="E98" s="12">
        <v>58.900399999999998</v>
      </c>
      <c r="F98" s="12">
        <f>D98/E98</f>
        <v>1040.818387493897</v>
      </c>
      <c r="G98" s="12">
        <v>611.25</v>
      </c>
      <c r="H98" s="7">
        <f t="shared" si="9"/>
        <v>39.731250000000003</v>
      </c>
      <c r="I98" s="7">
        <f t="shared" si="10"/>
        <v>781.17750000000001</v>
      </c>
      <c r="J98" s="9"/>
    </row>
    <row r="99" spans="1:10" x14ac:dyDescent="0.35">
      <c r="A99" s="3">
        <f t="shared" si="12"/>
        <v>2024</v>
      </c>
      <c r="B99" s="8">
        <f t="shared" si="13"/>
        <v>2</v>
      </c>
      <c r="C99" s="11">
        <f t="shared" si="11"/>
        <v>45323</v>
      </c>
      <c r="D99" s="1">
        <v>62233.790091417453</v>
      </c>
      <c r="E99" s="12">
        <v>58.837800000000001</v>
      </c>
      <c r="F99" s="12">
        <f>D99/E99</f>
        <v>1057.7178292087306</v>
      </c>
      <c r="G99" s="12">
        <v>609.5</v>
      </c>
      <c r="H99" s="7">
        <f t="shared" si="9"/>
        <v>39.6175</v>
      </c>
      <c r="I99" s="7">
        <f t="shared" si="10"/>
        <v>778.94099999999992</v>
      </c>
      <c r="J99" s="9"/>
    </row>
    <row r="100" spans="1:10" x14ac:dyDescent="0.35">
      <c r="A100" s="3">
        <f t="shared" si="12"/>
        <v>2024</v>
      </c>
      <c r="B100" s="8">
        <f t="shared" si="13"/>
        <v>3</v>
      </c>
      <c r="C100" s="11">
        <f t="shared" si="11"/>
        <v>45352</v>
      </c>
      <c r="D100" s="1">
        <v>65335.70754228405</v>
      </c>
      <c r="E100" s="12">
        <v>59.174900000000001</v>
      </c>
      <c r="F100" s="12">
        <f>D100/E100</f>
        <v>1104.1118369829785</v>
      </c>
      <c r="G100" s="12">
        <v>585.25</v>
      </c>
      <c r="H100" s="7">
        <f t="shared" si="9"/>
        <v>38.041249999999998</v>
      </c>
      <c r="I100" s="7">
        <f t="shared" si="10"/>
        <v>747.94949999999994</v>
      </c>
      <c r="J100" s="9"/>
    </row>
    <row r="101" spans="1:10" x14ac:dyDescent="0.35">
      <c r="A101" s="3">
        <f t="shared" si="12"/>
        <v>2024</v>
      </c>
      <c r="B101" s="8">
        <f t="shared" si="13"/>
        <v>4</v>
      </c>
      <c r="C101" s="11">
        <f t="shared" si="11"/>
        <v>45383</v>
      </c>
      <c r="D101" s="1">
        <v>65723.179569164524</v>
      </c>
      <c r="E101" s="12">
        <v>59.157499999999999</v>
      </c>
      <c r="F101" s="12">
        <f>D101/E101</f>
        <v>1110.9864272351692</v>
      </c>
      <c r="G101" s="12">
        <v>587.5</v>
      </c>
      <c r="H101" s="7">
        <f t="shared" si="9"/>
        <v>38.1875</v>
      </c>
      <c r="I101" s="7">
        <f t="shared" si="10"/>
        <v>750.82499999999993</v>
      </c>
      <c r="J101" s="9"/>
    </row>
    <row r="102" spans="1:10" x14ac:dyDescent="0.35">
      <c r="A102" s="3">
        <f t="shared" si="12"/>
        <v>2024</v>
      </c>
      <c r="B102" s="8">
        <f t="shared" si="13"/>
        <v>5</v>
      </c>
      <c r="C102" s="11">
        <f t="shared" si="11"/>
        <v>45413</v>
      </c>
      <c r="D102" s="1">
        <v>65301.909581467829</v>
      </c>
      <c r="E102" s="12">
        <v>58.731999999999999</v>
      </c>
      <c r="F102" s="12">
        <f>D102/E102</f>
        <v>1111.8625209675786</v>
      </c>
      <c r="G102" s="12">
        <v>581</v>
      </c>
      <c r="H102" s="7">
        <f t="shared" si="9"/>
        <v>37.765000000000001</v>
      </c>
      <c r="I102" s="7">
        <f t="shared" si="10"/>
        <v>742.51799999999992</v>
      </c>
      <c r="J102" s="9"/>
    </row>
    <row r="103" spans="1:10" x14ac:dyDescent="0.35">
      <c r="A103" s="3">
        <f t="shared" si="12"/>
        <v>2024</v>
      </c>
      <c r="B103" s="8">
        <f t="shared" si="13"/>
        <v>6</v>
      </c>
      <c r="C103" s="11">
        <f t="shared" si="11"/>
        <v>45444</v>
      </c>
      <c r="D103" s="1">
        <v>65243.631109742724</v>
      </c>
      <c r="E103" s="12">
        <v>59.347700000000003</v>
      </c>
      <c r="F103" s="12">
        <f>D103/E103</f>
        <v>1099.3455704221515</v>
      </c>
      <c r="G103" s="12">
        <v>576.875</v>
      </c>
      <c r="H103" s="7">
        <f t="shared" si="9"/>
        <v>37.496875000000003</v>
      </c>
      <c r="I103" s="7">
        <f t="shared" si="10"/>
        <v>737.24625000000003</v>
      </c>
      <c r="J103" s="9"/>
    </row>
    <row r="104" spans="1:10" x14ac:dyDescent="0.35">
      <c r="A104" s="3">
        <f t="shared" si="12"/>
        <v>2024</v>
      </c>
      <c r="B104" s="8">
        <f t="shared" si="13"/>
        <v>7</v>
      </c>
      <c r="C104" s="11">
        <f t="shared" si="11"/>
        <v>45474</v>
      </c>
      <c r="D104" s="1">
        <v>64999.276142965871</v>
      </c>
      <c r="E104" s="12">
        <v>59.278799999999997</v>
      </c>
      <c r="F104" s="12">
        <f>D104/E104</f>
        <v>1096.5012136373523</v>
      </c>
      <c r="G104" s="12">
        <v>577.5</v>
      </c>
      <c r="H104" s="7">
        <f t="shared" si="9"/>
        <v>37.537500000000001</v>
      </c>
      <c r="I104" s="7">
        <f t="shared" si="10"/>
        <v>738.04499999999996</v>
      </c>
      <c r="J104" s="9"/>
    </row>
    <row r="105" spans="1:10" x14ac:dyDescent="0.35">
      <c r="A105" s="3">
        <f t="shared" si="12"/>
        <v>2024</v>
      </c>
      <c r="B105" s="8">
        <f t="shared" si="13"/>
        <v>8</v>
      </c>
      <c r="C105" s="11">
        <f t="shared" si="11"/>
        <v>45505</v>
      </c>
      <c r="D105" s="1">
        <v>64326.861631373074</v>
      </c>
      <c r="E105" s="12">
        <v>59.781500000000001</v>
      </c>
      <c r="F105" s="12">
        <f>D105/E105</f>
        <v>1076.032913717004</v>
      </c>
      <c r="G105" s="12">
        <v>575.5</v>
      </c>
      <c r="H105" s="7">
        <f t="shared" si="9"/>
        <v>37.407499999999999</v>
      </c>
      <c r="I105" s="7">
        <f t="shared" si="10"/>
        <v>735.48900000000003</v>
      </c>
      <c r="J105" s="9"/>
    </row>
    <row r="106" spans="1:10" x14ac:dyDescent="0.35">
      <c r="A106" s="3">
        <f t="shared" si="12"/>
        <v>2024</v>
      </c>
      <c r="B106" s="8">
        <f t="shared" si="13"/>
        <v>9</v>
      </c>
      <c r="C106" s="11">
        <f t="shared" si="11"/>
        <v>45536</v>
      </c>
      <c r="D106" s="1">
        <v>64521.662838211014</v>
      </c>
      <c r="E106" s="12">
        <v>60.082899999999995</v>
      </c>
      <c r="F106" s="12">
        <f>D106/E106</f>
        <v>1073.8773068245878</v>
      </c>
      <c r="G106" s="12">
        <v>583.75</v>
      </c>
      <c r="H106" s="7">
        <f t="shared" si="9"/>
        <v>37.943750000000001</v>
      </c>
      <c r="I106" s="7">
        <f t="shared" si="10"/>
        <v>746.03250000000003</v>
      </c>
      <c r="J106" s="9"/>
    </row>
    <row r="107" spans="1:10" x14ac:dyDescent="0.35">
      <c r="A107" s="3">
        <f t="shared" si="12"/>
        <v>2024</v>
      </c>
      <c r="B107" s="8">
        <f t="shared" si="13"/>
        <v>10</v>
      </c>
      <c r="C107" s="11">
        <f t="shared" si="11"/>
        <v>45566</v>
      </c>
      <c r="D107" s="1">
        <v>65375.110799959773</v>
      </c>
      <c r="E107" s="12">
        <v>60.222000000000001</v>
      </c>
      <c r="F107" s="12">
        <f>D107/E107</f>
        <v>1085.5685762671412</v>
      </c>
      <c r="G107" s="12">
        <v>597</v>
      </c>
      <c r="H107" s="7">
        <f t="shared" si="9"/>
        <v>38.805</v>
      </c>
      <c r="I107" s="7">
        <f t="shared" si="10"/>
        <v>762.96599999999989</v>
      </c>
      <c r="J107" s="9"/>
    </row>
    <row r="108" spans="1:10" x14ac:dyDescent="0.35">
      <c r="A108" s="3">
        <f t="shared" si="12"/>
        <v>2024</v>
      </c>
      <c r="B108" s="8">
        <f t="shared" si="13"/>
        <v>11</v>
      </c>
      <c r="C108" s="11">
        <f t="shared" si="11"/>
        <v>45597</v>
      </c>
      <c r="D108" s="1">
        <v>64811.7704873568</v>
      </c>
      <c r="E108" s="12">
        <v>60.325000000000003</v>
      </c>
      <c r="F108" s="12">
        <f>D108/E108</f>
        <v>1074.3766346847376</v>
      </c>
      <c r="G108" s="12">
        <v>585.625</v>
      </c>
      <c r="H108" s="7">
        <f t="shared" si="9"/>
        <v>38.065625000000004</v>
      </c>
      <c r="I108" s="7">
        <f t="shared" si="10"/>
        <v>748.42874999999992</v>
      </c>
      <c r="J108" s="9"/>
    </row>
    <row r="109" spans="1:10" x14ac:dyDescent="0.35">
      <c r="A109" s="3">
        <f t="shared" si="12"/>
        <v>2024</v>
      </c>
      <c r="B109" s="8">
        <f t="shared" si="13"/>
        <v>12</v>
      </c>
      <c r="C109" s="11">
        <f t="shared" si="11"/>
        <v>45627</v>
      </c>
      <c r="D109" s="1">
        <v>64418.217524998814</v>
      </c>
      <c r="E109" s="12">
        <v>60.941099999999999</v>
      </c>
      <c r="F109" s="12">
        <f>D109/E109</f>
        <v>1057.0570194006805</v>
      </c>
      <c r="G109" s="12">
        <v>571.875</v>
      </c>
      <c r="H109" s="7">
        <f t="shared" si="9"/>
        <v>37.171875</v>
      </c>
      <c r="I109" s="7">
        <f t="shared" si="10"/>
        <v>730.85624999999993</v>
      </c>
      <c r="J109" s="9"/>
    </row>
    <row r="110" spans="1:10" x14ac:dyDescent="0.35">
      <c r="A110" s="3">
        <f t="shared" si="12"/>
        <v>2025</v>
      </c>
      <c r="B110" s="8">
        <f t="shared" si="13"/>
        <v>1</v>
      </c>
      <c r="C110" s="11">
        <f t="shared" si="11"/>
        <v>45658</v>
      </c>
      <c r="D110" s="1">
        <v>66958.721786460213</v>
      </c>
      <c r="E110" s="12">
        <v>61.667400000000001</v>
      </c>
      <c r="F110" s="12">
        <f>D110/E110</f>
        <v>1085.8041977845703</v>
      </c>
      <c r="G110" s="12">
        <v>562.5</v>
      </c>
      <c r="H110" s="7">
        <f t="shared" si="9"/>
        <v>36.5625</v>
      </c>
      <c r="I110" s="7">
        <f t="shared" si="10"/>
        <v>718.875</v>
      </c>
      <c r="J110" s="9"/>
    </row>
    <row r="111" spans="1:10" x14ac:dyDescent="0.35">
      <c r="A111" s="3">
        <f t="shared" si="12"/>
        <v>2025</v>
      </c>
      <c r="B111" s="8">
        <f t="shared" si="13"/>
        <v>2</v>
      </c>
      <c r="C111" s="11">
        <f t="shared" si="11"/>
        <v>45689</v>
      </c>
      <c r="D111" s="1">
        <v>66530.940725631168</v>
      </c>
      <c r="E111" s="12">
        <v>62.293599999999998</v>
      </c>
      <c r="F111" s="12">
        <f>D111/E111</f>
        <v>1068.0220877526933</v>
      </c>
      <c r="G111" s="12">
        <v>563.75</v>
      </c>
      <c r="H111" s="7">
        <f t="shared" si="9"/>
        <v>36.643750000000004</v>
      </c>
      <c r="I111" s="7">
        <f t="shared" si="10"/>
        <v>720.47249999999997</v>
      </c>
      <c r="J111" s="9"/>
    </row>
    <row r="112" spans="1:10" x14ac:dyDescent="0.35">
      <c r="A112" s="3">
        <f t="shared" si="12"/>
        <v>2025</v>
      </c>
      <c r="B112" s="8">
        <f t="shared" si="13"/>
        <v>3</v>
      </c>
      <c r="C112" s="11">
        <f t="shared" si="11"/>
        <v>45717</v>
      </c>
      <c r="D112" s="1">
        <v>66279.386774240629</v>
      </c>
      <c r="E112" s="12">
        <v>63.087400000000002</v>
      </c>
      <c r="F112" s="12">
        <f>D112/E112</f>
        <v>1050.5962644559868</v>
      </c>
      <c r="G112" s="12">
        <v>571.25</v>
      </c>
      <c r="H112" s="7">
        <f t="shared" si="9"/>
        <v>37.131250000000001</v>
      </c>
      <c r="I112" s="7">
        <f t="shared" si="10"/>
        <v>730.0575</v>
      </c>
      <c r="J112" s="9"/>
    </row>
    <row r="113" spans="1:10" x14ac:dyDescent="0.35">
      <c r="A113" s="3">
        <f t="shared" si="12"/>
        <v>2025</v>
      </c>
      <c r="B113" s="8">
        <f t="shared" si="13"/>
        <v>4</v>
      </c>
      <c r="C113" s="11">
        <f t="shared" si="11"/>
        <v>45748</v>
      </c>
      <c r="D113" s="1">
        <v>66799.245899999994</v>
      </c>
      <c r="E113" s="12">
        <v>60.79927</v>
      </c>
      <c r="F113" s="12">
        <f>D113/E113</f>
        <v>1098.6849990139683</v>
      </c>
      <c r="G113" s="12">
        <v>556.25</v>
      </c>
      <c r="H113" s="7">
        <f t="shared" si="9"/>
        <v>36.15625</v>
      </c>
      <c r="I113" s="7">
        <f t="shared" si="10"/>
        <v>710.88749999999993</v>
      </c>
      <c r="J113" s="9"/>
    </row>
    <row r="114" spans="1:10" x14ac:dyDescent="0.35">
      <c r="A114" s="3">
        <f t="shared" si="12"/>
        <v>2025</v>
      </c>
      <c r="B114" s="8">
        <f t="shared" si="13"/>
        <v>5</v>
      </c>
      <c r="C114" s="11">
        <f t="shared" si="11"/>
        <v>45778</v>
      </c>
      <c r="D114" s="1">
        <v>65809.034400000004</v>
      </c>
      <c r="E114" s="12">
        <v>59.152000000000001</v>
      </c>
      <c r="F114" s="12">
        <f>D114/E114</f>
        <v>1112.541154990533</v>
      </c>
      <c r="G114" s="12">
        <v>548.5</v>
      </c>
      <c r="H114" s="7">
        <f t="shared" si="9"/>
        <v>35.652500000000003</v>
      </c>
      <c r="I114" s="7">
        <f t="shared" si="10"/>
        <v>700.98300000000006</v>
      </c>
      <c r="J114" s="9"/>
    </row>
    <row r="115" spans="1:10" x14ac:dyDescent="0.35">
      <c r="A115" s="3">
        <f t="shared" si="12"/>
        <v>2025</v>
      </c>
      <c r="B115" s="8">
        <f t="shared" si="13"/>
        <v>6</v>
      </c>
      <c r="C115" s="11">
        <f t="shared" si="11"/>
        <v>45809</v>
      </c>
      <c r="D115" s="1">
        <v>64498.9614</v>
      </c>
      <c r="E115" s="12">
        <v>59.567300000000003</v>
      </c>
      <c r="F115" s="12">
        <f>D115/E115</f>
        <v>1082.7914207963092</v>
      </c>
      <c r="G115" s="12">
        <v>545.625</v>
      </c>
      <c r="H115" s="7">
        <f t="shared" si="9"/>
        <v>35.465625000000003</v>
      </c>
      <c r="I115" s="7">
        <f t="shared" si="10"/>
        <v>697.30875000000003</v>
      </c>
      <c r="J115" s="9"/>
    </row>
    <row r="116" spans="1:10" x14ac:dyDescent="0.35">
      <c r="E116" s="8"/>
      <c r="F116" s="8"/>
      <c r="G116" s="8"/>
    </row>
    <row r="117" spans="1:10" x14ac:dyDescent="0.35">
      <c r="B117" s="13" t="s">
        <v>9</v>
      </c>
    </row>
    <row r="118" spans="1:10" ht="51" customHeight="1" x14ac:dyDescent="0.35">
      <c r="B118" s="14" t="s">
        <v>10</v>
      </c>
      <c r="C118" s="14"/>
      <c r="D118" s="14"/>
      <c r="E118" s="14"/>
      <c r="F118" s="14"/>
      <c r="G118" s="14"/>
      <c r="H118" s="14"/>
      <c r="I118" s="14"/>
    </row>
  </sheetData>
  <mergeCells count="1">
    <mergeCell ref="B118:I118"/>
  </mergeCells>
  <pageMargins left="0.25" right="0.25" top="0.75" bottom="0.75" header="0.3" footer="0.3"/>
  <pageSetup scale="63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Modelo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Despradel</dc:creator>
  <cp:lastModifiedBy>Lynette Batista</cp:lastModifiedBy>
  <cp:lastPrinted>2025-08-28T17:02:05Z</cp:lastPrinted>
  <dcterms:created xsi:type="dcterms:W3CDTF">2025-08-06T16:20:12Z</dcterms:created>
  <dcterms:modified xsi:type="dcterms:W3CDTF">2025-09-15T15:47:20Z</dcterms:modified>
</cp:coreProperties>
</file>