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Confidencial/Anexo 5/"/>
    </mc:Choice>
  </mc:AlternateContent>
  <xr:revisionPtr revIDLastSave="8" documentId="8_{38CB0C5D-8A52-4608-AD57-279D4DEA69BE}" xr6:coauthVersionLast="47" xr6:coauthVersionMax="47" xr10:uidLastSave="{AA504BDA-DA7B-40A6-B444-B4856D8935F1}"/>
  <bookViews>
    <workbookView xWindow="-110" yWindow="-110" windowWidth="19420" windowHeight="11500" activeTab="1" xr2:uid="{00000000-000D-0000-FFFF-FFFF00000000}"/>
  </bookViews>
  <sheets>
    <sheet name="Insumo Crudo  + Calculo Diario" sheetId="1" r:id="rId1"/>
    <sheet name="Mensual + Calculo" sheetId="5" r:id="rId2"/>
  </sheets>
  <definedNames>
    <definedName name="_xlnm.Print_Area" localSheetId="1">'Mensual + Calculo'!$I$1:$Q$23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5" l="1"/>
  <c r="P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L20" i="5"/>
  <c r="M20" i="5"/>
  <c r="N20" i="5"/>
  <c r="O20" i="5"/>
  <c r="P20" i="5"/>
  <c r="L21" i="5"/>
  <c r="M21" i="5"/>
  <c r="N21" i="5"/>
  <c r="O21" i="5"/>
  <c r="A1" i="1"/>
  <c r="D362" i="1"/>
  <c r="E283" i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2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E5" i="1"/>
  <c r="F5" i="1" s="1"/>
  <c r="E6" i="1"/>
  <c r="E7" i="1"/>
  <c r="E8" i="1"/>
  <c r="E9" i="1"/>
  <c r="F9" i="1" s="1"/>
  <c r="E10" i="1"/>
  <c r="E11" i="1"/>
  <c r="E12" i="1"/>
  <c r="E13" i="1"/>
  <c r="E14" i="1"/>
  <c r="E15" i="1"/>
  <c r="E16" i="1"/>
  <c r="E17" i="1"/>
  <c r="F17" i="1" s="1"/>
  <c r="E18" i="1"/>
  <c r="E19" i="1"/>
  <c r="E20" i="1"/>
  <c r="E21" i="1"/>
  <c r="F21" i="1" s="1"/>
  <c r="E22" i="1"/>
  <c r="E23" i="1"/>
  <c r="E24" i="1"/>
  <c r="E25" i="1"/>
  <c r="F25" i="1" s="1"/>
  <c r="E26" i="1"/>
  <c r="E27" i="1"/>
  <c r="E28" i="1"/>
  <c r="E29" i="1"/>
  <c r="F29" i="1" s="1"/>
  <c r="E30" i="1"/>
  <c r="E31" i="1"/>
  <c r="E32" i="1"/>
  <c r="E33" i="1"/>
  <c r="F33" i="1" s="1"/>
  <c r="E34" i="1"/>
  <c r="E35" i="1"/>
  <c r="E36" i="1"/>
  <c r="E37" i="1"/>
  <c r="E38" i="1"/>
  <c r="E39" i="1"/>
  <c r="E40" i="1"/>
  <c r="E41" i="1"/>
  <c r="F41" i="1" s="1"/>
  <c r="E42" i="1"/>
  <c r="F42" i="1" s="1"/>
  <c r="E43" i="1"/>
  <c r="F43" i="1" s="1"/>
  <c r="E44" i="1"/>
  <c r="E45" i="1"/>
  <c r="E46" i="1"/>
  <c r="E47" i="1"/>
  <c r="E48" i="1"/>
  <c r="E49" i="1"/>
  <c r="F49" i="1" s="1"/>
  <c r="E50" i="1"/>
  <c r="F50" i="1" s="1"/>
  <c r="E51" i="1"/>
  <c r="E52" i="1"/>
  <c r="E53" i="1"/>
  <c r="F53" i="1" s="1"/>
  <c r="E54" i="1"/>
  <c r="E55" i="1"/>
  <c r="E56" i="1"/>
  <c r="E57" i="1"/>
  <c r="F57" i="1" s="1"/>
  <c r="E58" i="1"/>
  <c r="E59" i="1"/>
  <c r="E60" i="1"/>
  <c r="E61" i="1"/>
  <c r="E62" i="1"/>
  <c r="F62" i="1" s="1"/>
  <c r="E63" i="1"/>
  <c r="E64" i="1"/>
  <c r="E65" i="1"/>
  <c r="F65" i="1" s="1"/>
  <c r="E66" i="1"/>
  <c r="E67" i="1"/>
  <c r="E68" i="1"/>
  <c r="E69" i="1"/>
  <c r="F69" i="1" s="1"/>
  <c r="E70" i="1"/>
  <c r="E71" i="1"/>
  <c r="E72" i="1"/>
  <c r="E73" i="1"/>
  <c r="F73" i="1" s="1"/>
  <c r="E74" i="1"/>
  <c r="E75" i="1"/>
  <c r="E76" i="1"/>
  <c r="E77" i="1"/>
  <c r="F77" i="1" s="1"/>
  <c r="E78" i="1"/>
  <c r="E79" i="1"/>
  <c r="E80" i="1"/>
  <c r="E81" i="1"/>
  <c r="F81" i="1" s="1"/>
  <c r="E82" i="1"/>
  <c r="F82" i="1" s="1"/>
  <c r="E83" i="1"/>
  <c r="E84" i="1"/>
  <c r="E85" i="1"/>
  <c r="F85" i="1" s="1"/>
  <c r="E86" i="1"/>
  <c r="E87" i="1"/>
  <c r="E88" i="1"/>
  <c r="E89" i="1"/>
  <c r="F89" i="1" s="1"/>
  <c r="E90" i="1"/>
  <c r="E91" i="1"/>
  <c r="E92" i="1"/>
  <c r="E93" i="1"/>
  <c r="E94" i="1"/>
  <c r="F94" i="1" s="1"/>
  <c r="E95" i="1"/>
  <c r="E96" i="1"/>
  <c r="E97" i="1"/>
  <c r="F97" i="1" s="1"/>
  <c r="E98" i="1"/>
  <c r="E99" i="1"/>
  <c r="E100" i="1"/>
  <c r="E101" i="1"/>
  <c r="F101" i="1" s="1"/>
  <c r="E102" i="1"/>
  <c r="E103" i="1"/>
  <c r="E104" i="1"/>
  <c r="E105" i="1"/>
  <c r="E106" i="1"/>
  <c r="E107" i="1"/>
  <c r="E108" i="1"/>
  <c r="E109" i="1"/>
  <c r="F109" i="1" s="1"/>
  <c r="E110" i="1"/>
  <c r="E111" i="1"/>
  <c r="E112" i="1"/>
  <c r="E113" i="1"/>
  <c r="F113" i="1" s="1"/>
  <c r="E114" i="1"/>
  <c r="E115" i="1"/>
  <c r="E116" i="1"/>
  <c r="E117" i="1"/>
  <c r="F117" i="1" s="1"/>
  <c r="E118" i="1"/>
  <c r="E119" i="1"/>
  <c r="E120" i="1"/>
  <c r="E121" i="1"/>
  <c r="F121" i="1" s="1"/>
  <c r="E122" i="1"/>
  <c r="E123" i="1"/>
  <c r="E124" i="1"/>
  <c r="E125" i="1"/>
  <c r="E126" i="1"/>
  <c r="E127" i="1"/>
  <c r="E128" i="1"/>
  <c r="E129" i="1"/>
  <c r="F129" i="1" s="1"/>
  <c r="E130" i="1"/>
  <c r="F130" i="1" s="1"/>
  <c r="E131" i="1"/>
  <c r="E132" i="1"/>
  <c r="E133" i="1"/>
  <c r="F133" i="1" s="1"/>
  <c r="E134" i="1"/>
  <c r="E135" i="1"/>
  <c r="E136" i="1"/>
  <c r="E137" i="1"/>
  <c r="F137" i="1" s="1"/>
  <c r="E138" i="1"/>
  <c r="E139" i="1"/>
  <c r="E140" i="1"/>
  <c r="E141" i="1"/>
  <c r="F141" i="1" s="1"/>
  <c r="E142" i="1"/>
  <c r="F142" i="1" s="1"/>
  <c r="E143" i="1"/>
  <c r="E144" i="1"/>
  <c r="E145" i="1"/>
  <c r="F145" i="1" s="1"/>
  <c r="E146" i="1"/>
  <c r="E147" i="1"/>
  <c r="E148" i="1"/>
  <c r="E149" i="1"/>
  <c r="F149" i="1" s="1"/>
  <c r="E150" i="1"/>
  <c r="F150" i="1" s="1"/>
  <c r="E151" i="1"/>
  <c r="F151" i="1" s="1"/>
  <c r="E152" i="1"/>
  <c r="E153" i="1"/>
  <c r="E154" i="1"/>
  <c r="E155" i="1"/>
  <c r="E156" i="1"/>
  <c r="E157" i="1"/>
  <c r="F157" i="1" s="1"/>
  <c r="E158" i="1"/>
  <c r="E159" i="1"/>
  <c r="E160" i="1"/>
  <c r="E161" i="1"/>
  <c r="F161" i="1" s="1"/>
  <c r="E162" i="1"/>
  <c r="F162" i="1" s="1"/>
  <c r="E163" i="1"/>
  <c r="E164" i="1"/>
  <c r="E165" i="1"/>
  <c r="F165" i="1" s="1"/>
  <c r="E166" i="1"/>
  <c r="E167" i="1"/>
  <c r="E168" i="1"/>
  <c r="E169" i="1"/>
  <c r="E170" i="1"/>
  <c r="F170" i="1" s="1"/>
  <c r="E171" i="1"/>
  <c r="E172" i="1"/>
  <c r="E173" i="1"/>
  <c r="F173" i="1" s="1"/>
  <c r="E174" i="1"/>
  <c r="E175" i="1"/>
  <c r="E176" i="1"/>
  <c r="E177" i="1"/>
  <c r="F177" i="1" s="1"/>
  <c r="E178" i="1"/>
  <c r="E179" i="1"/>
  <c r="E180" i="1"/>
  <c r="E181" i="1"/>
  <c r="F181" i="1" s="1"/>
  <c r="E182" i="1"/>
  <c r="F182" i="1" s="1"/>
  <c r="E183" i="1"/>
  <c r="E184" i="1"/>
  <c r="E185" i="1"/>
  <c r="E186" i="1"/>
  <c r="E187" i="1"/>
  <c r="E188" i="1"/>
  <c r="E189" i="1"/>
  <c r="F189" i="1" s="1"/>
  <c r="E190" i="1"/>
  <c r="E191" i="1"/>
  <c r="E192" i="1"/>
  <c r="E193" i="1"/>
  <c r="F193" i="1" s="1"/>
  <c r="E194" i="1"/>
  <c r="E195" i="1"/>
  <c r="E196" i="1"/>
  <c r="E197" i="1"/>
  <c r="F197" i="1" s="1"/>
  <c r="E198" i="1"/>
  <c r="E199" i="1"/>
  <c r="E200" i="1"/>
  <c r="E201" i="1"/>
  <c r="F201" i="1" s="1"/>
  <c r="E202" i="1"/>
  <c r="F202" i="1" s="1"/>
  <c r="E203" i="1"/>
  <c r="E204" i="1"/>
  <c r="E205" i="1"/>
  <c r="F205" i="1" s="1"/>
  <c r="E206" i="1"/>
  <c r="E207" i="1"/>
  <c r="E208" i="1"/>
  <c r="E209" i="1"/>
  <c r="F209" i="1" s="1"/>
  <c r="E210" i="1"/>
  <c r="E211" i="1"/>
  <c r="E212" i="1"/>
  <c r="E213" i="1"/>
  <c r="F213" i="1" s="1"/>
  <c r="E214" i="1"/>
  <c r="E215" i="1"/>
  <c r="E216" i="1"/>
  <c r="E217" i="1"/>
  <c r="F217" i="1" s="1"/>
  <c r="E218" i="1"/>
  <c r="E219" i="1"/>
  <c r="E220" i="1"/>
  <c r="E221" i="1"/>
  <c r="E222" i="1"/>
  <c r="E223" i="1"/>
  <c r="E224" i="1"/>
  <c r="E225" i="1"/>
  <c r="F225" i="1" s="1"/>
  <c r="E226" i="1"/>
  <c r="E227" i="1"/>
  <c r="E228" i="1"/>
  <c r="E229" i="1"/>
  <c r="F229" i="1" s="1"/>
  <c r="E230" i="1"/>
  <c r="E231" i="1"/>
  <c r="E232" i="1"/>
  <c r="E233" i="1"/>
  <c r="F233" i="1" s="1"/>
  <c r="E234" i="1"/>
  <c r="E235" i="1"/>
  <c r="E236" i="1"/>
  <c r="E237" i="1"/>
  <c r="F237" i="1" s="1"/>
  <c r="E238" i="1"/>
  <c r="F238" i="1" s="1"/>
  <c r="E239" i="1"/>
  <c r="E240" i="1"/>
  <c r="E241" i="1"/>
  <c r="E242" i="1"/>
  <c r="E243" i="1"/>
  <c r="E244" i="1"/>
  <c r="E245" i="1"/>
  <c r="F245" i="1" s="1"/>
  <c r="E246" i="1"/>
  <c r="E247" i="1"/>
  <c r="E248" i="1"/>
  <c r="E249" i="1"/>
  <c r="F249" i="1" s="1"/>
  <c r="E250" i="1"/>
  <c r="E251" i="1"/>
  <c r="E252" i="1"/>
  <c r="E253" i="1"/>
  <c r="F253" i="1" s="1"/>
  <c r="E254" i="1"/>
  <c r="E255" i="1"/>
  <c r="E256" i="1"/>
  <c r="E257" i="1"/>
  <c r="F257" i="1" s="1"/>
  <c r="E258" i="1"/>
  <c r="F258" i="1" s="1"/>
  <c r="E259" i="1"/>
  <c r="E260" i="1"/>
  <c r="E261" i="1"/>
  <c r="F261" i="1" s="1"/>
  <c r="E262" i="1"/>
  <c r="E263" i="1"/>
  <c r="E264" i="1"/>
  <c r="E265" i="1"/>
  <c r="F265" i="1" s="1"/>
  <c r="E266" i="1"/>
  <c r="E267" i="1"/>
  <c r="E268" i="1"/>
  <c r="E269" i="1"/>
  <c r="F269" i="1" s="1"/>
  <c r="E270" i="1"/>
  <c r="F270" i="1" s="1"/>
  <c r="E271" i="1"/>
  <c r="E272" i="1"/>
  <c r="E273" i="1"/>
  <c r="E274" i="1"/>
  <c r="E275" i="1"/>
  <c r="E276" i="1"/>
  <c r="E277" i="1"/>
  <c r="F277" i="1" s="1"/>
  <c r="E278" i="1"/>
  <c r="E279" i="1"/>
  <c r="E280" i="1"/>
  <c r="E281" i="1"/>
  <c r="F281" i="1" s="1"/>
  <c r="E282" i="1"/>
  <c r="E284" i="1"/>
  <c r="E285" i="1"/>
  <c r="F285" i="1" s="1"/>
  <c r="E286" i="1"/>
  <c r="E287" i="1"/>
  <c r="E288" i="1"/>
  <c r="E289" i="1"/>
  <c r="F289" i="1" s="1"/>
  <c r="E290" i="1"/>
  <c r="E291" i="1"/>
  <c r="E292" i="1"/>
  <c r="E293" i="1"/>
  <c r="F293" i="1" s="1"/>
  <c r="E294" i="1"/>
  <c r="F294" i="1" s="1"/>
  <c r="E295" i="1"/>
  <c r="E296" i="1"/>
  <c r="E297" i="1"/>
  <c r="F297" i="1" s="1"/>
  <c r="E298" i="1"/>
  <c r="F298" i="1" s="1"/>
  <c r="E299" i="1"/>
  <c r="F299" i="1" s="1"/>
  <c r="E300" i="1"/>
  <c r="E301" i="1"/>
  <c r="F301" i="1" s="1"/>
  <c r="E302" i="1"/>
  <c r="E303" i="1"/>
  <c r="E304" i="1"/>
  <c r="E305" i="1"/>
  <c r="F305" i="1" s="1"/>
  <c r="E306" i="1"/>
  <c r="E307" i="1"/>
  <c r="E308" i="1"/>
  <c r="E309" i="1"/>
  <c r="E310" i="1"/>
  <c r="E311" i="1"/>
  <c r="E312" i="1"/>
  <c r="E313" i="1"/>
  <c r="F313" i="1" s="1"/>
  <c r="E314" i="1"/>
  <c r="E315" i="1"/>
  <c r="E316" i="1"/>
  <c r="E317" i="1"/>
  <c r="F317" i="1" s="1"/>
  <c r="E318" i="1"/>
  <c r="F318" i="1" s="1"/>
  <c r="E319" i="1"/>
  <c r="E320" i="1"/>
  <c r="E321" i="1"/>
  <c r="E322" i="1"/>
  <c r="E323" i="1"/>
  <c r="E324" i="1"/>
  <c r="E325" i="1"/>
  <c r="F325" i="1" s="1"/>
  <c r="E326" i="1"/>
  <c r="E327" i="1"/>
  <c r="E328" i="1"/>
  <c r="E329" i="1"/>
  <c r="F329" i="1" s="1"/>
  <c r="E330" i="1"/>
  <c r="E331" i="1"/>
  <c r="F331" i="1" s="1"/>
  <c r="E332" i="1"/>
  <c r="E333" i="1"/>
  <c r="F333" i="1" s="1"/>
  <c r="E334" i="1"/>
  <c r="E335" i="1"/>
  <c r="E336" i="1"/>
  <c r="E337" i="1"/>
  <c r="F337" i="1" s="1"/>
  <c r="E338" i="1"/>
  <c r="F338" i="1" s="1"/>
  <c r="E339" i="1"/>
  <c r="E340" i="1"/>
  <c r="E341" i="1"/>
  <c r="F341" i="1" s="1"/>
  <c r="E342" i="1"/>
  <c r="E343" i="1"/>
  <c r="E344" i="1"/>
  <c r="E345" i="1"/>
  <c r="F345" i="1" s="1"/>
  <c r="E346" i="1"/>
  <c r="E347" i="1"/>
  <c r="E348" i="1"/>
  <c r="F348" i="1" s="1"/>
  <c r="E349" i="1"/>
  <c r="F349" i="1" s="1"/>
  <c r="E350" i="1"/>
  <c r="E351" i="1"/>
  <c r="E352" i="1"/>
  <c r="F352" i="1" s="1"/>
  <c r="E353" i="1"/>
  <c r="F353" i="1" s="1"/>
  <c r="E354" i="1"/>
  <c r="E355" i="1"/>
  <c r="F355" i="1" s="1"/>
  <c r="E356" i="1"/>
  <c r="F356" i="1" s="1"/>
  <c r="E357" i="1"/>
  <c r="E358" i="1"/>
  <c r="E359" i="1"/>
  <c r="E360" i="1"/>
  <c r="F360" i="1" s="1"/>
  <c r="E4" i="1"/>
  <c r="D5" i="1"/>
  <c r="D6" i="1"/>
  <c r="D7" i="1"/>
  <c r="F7" i="1" s="1"/>
  <c r="D8" i="1"/>
  <c r="D9" i="1"/>
  <c r="D10" i="1"/>
  <c r="D11" i="1"/>
  <c r="F11" i="1" s="1"/>
  <c r="D12" i="1"/>
  <c r="D13" i="1"/>
  <c r="D14" i="1"/>
  <c r="D15" i="1"/>
  <c r="F15" i="1" s="1"/>
  <c r="D16" i="1"/>
  <c r="D17" i="1"/>
  <c r="D18" i="1"/>
  <c r="D19" i="1"/>
  <c r="F19" i="1" s="1"/>
  <c r="D20" i="1"/>
  <c r="D21" i="1"/>
  <c r="D22" i="1"/>
  <c r="D23" i="1"/>
  <c r="F23" i="1" s="1"/>
  <c r="D24" i="1"/>
  <c r="D25" i="1"/>
  <c r="D26" i="1"/>
  <c r="D27" i="1"/>
  <c r="F27" i="1" s="1"/>
  <c r="D28" i="1"/>
  <c r="D29" i="1"/>
  <c r="D30" i="1"/>
  <c r="D31" i="1"/>
  <c r="F31" i="1" s="1"/>
  <c r="D32" i="1"/>
  <c r="D33" i="1"/>
  <c r="D34" i="1"/>
  <c r="D35" i="1"/>
  <c r="F35" i="1" s="1"/>
  <c r="D36" i="1"/>
  <c r="D37" i="1"/>
  <c r="D38" i="1"/>
  <c r="D39" i="1"/>
  <c r="F39" i="1" s="1"/>
  <c r="D40" i="1"/>
  <c r="D41" i="1"/>
  <c r="D42" i="1"/>
  <c r="D43" i="1"/>
  <c r="D44" i="1"/>
  <c r="D45" i="1"/>
  <c r="D46" i="1"/>
  <c r="D47" i="1"/>
  <c r="F47" i="1" s="1"/>
  <c r="D48" i="1"/>
  <c r="D49" i="1"/>
  <c r="D50" i="1"/>
  <c r="D51" i="1"/>
  <c r="F51" i="1" s="1"/>
  <c r="D52" i="1"/>
  <c r="D53" i="1"/>
  <c r="D54" i="1"/>
  <c r="D55" i="1"/>
  <c r="F55" i="1" s="1"/>
  <c r="D56" i="1"/>
  <c r="D57" i="1"/>
  <c r="D58" i="1"/>
  <c r="D59" i="1"/>
  <c r="F59" i="1" s="1"/>
  <c r="D60" i="1"/>
  <c r="D61" i="1"/>
  <c r="D62" i="1"/>
  <c r="D63" i="1"/>
  <c r="F63" i="1" s="1"/>
  <c r="D64" i="1"/>
  <c r="D65" i="1"/>
  <c r="D66" i="1"/>
  <c r="D67" i="1"/>
  <c r="F67" i="1" s="1"/>
  <c r="D68" i="1"/>
  <c r="D69" i="1"/>
  <c r="D70" i="1"/>
  <c r="D71" i="1"/>
  <c r="F71" i="1" s="1"/>
  <c r="D72" i="1"/>
  <c r="D73" i="1"/>
  <c r="D74" i="1"/>
  <c r="D75" i="1"/>
  <c r="F75" i="1" s="1"/>
  <c r="D76" i="1"/>
  <c r="D77" i="1"/>
  <c r="D78" i="1"/>
  <c r="D79" i="1"/>
  <c r="F79" i="1" s="1"/>
  <c r="D80" i="1"/>
  <c r="D81" i="1"/>
  <c r="D82" i="1"/>
  <c r="D83" i="1"/>
  <c r="F83" i="1" s="1"/>
  <c r="D84" i="1"/>
  <c r="D85" i="1"/>
  <c r="D86" i="1"/>
  <c r="D87" i="1"/>
  <c r="F87" i="1" s="1"/>
  <c r="D88" i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F119" i="1" s="1"/>
  <c r="D120" i="1"/>
  <c r="D121" i="1"/>
  <c r="D122" i="1"/>
  <c r="D123" i="1"/>
  <c r="F123" i="1" s="1"/>
  <c r="D124" i="1"/>
  <c r="D125" i="1"/>
  <c r="D126" i="1"/>
  <c r="D127" i="1"/>
  <c r="F127" i="1" s="1"/>
  <c r="D128" i="1"/>
  <c r="D129" i="1"/>
  <c r="D130" i="1"/>
  <c r="D131" i="1"/>
  <c r="F131" i="1" s="1"/>
  <c r="D132" i="1"/>
  <c r="D133" i="1"/>
  <c r="D134" i="1"/>
  <c r="D135" i="1"/>
  <c r="F135" i="1" s="1"/>
  <c r="D136" i="1"/>
  <c r="D137" i="1"/>
  <c r="D138" i="1"/>
  <c r="D139" i="1"/>
  <c r="F139" i="1" s="1"/>
  <c r="D140" i="1"/>
  <c r="D141" i="1"/>
  <c r="D142" i="1"/>
  <c r="D143" i="1"/>
  <c r="F143" i="1" s="1"/>
  <c r="D144" i="1"/>
  <c r="D145" i="1"/>
  <c r="D146" i="1"/>
  <c r="D147" i="1"/>
  <c r="F147" i="1" s="1"/>
  <c r="D148" i="1"/>
  <c r="D149" i="1"/>
  <c r="D150" i="1"/>
  <c r="D151" i="1"/>
  <c r="D152" i="1"/>
  <c r="D153" i="1"/>
  <c r="D154" i="1"/>
  <c r="D155" i="1"/>
  <c r="F155" i="1" s="1"/>
  <c r="D156" i="1"/>
  <c r="D157" i="1"/>
  <c r="D158" i="1"/>
  <c r="D159" i="1"/>
  <c r="F159" i="1" s="1"/>
  <c r="D160" i="1"/>
  <c r="D161" i="1"/>
  <c r="D162" i="1"/>
  <c r="D163" i="1"/>
  <c r="F163" i="1" s="1"/>
  <c r="D164" i="1"/>
  <c r="D165" i="1"/>
  <c r="D166" i="1"/>
  <c r="D167" i="1"/>
  <c r="F167" i="1" s="1"/>
  <c r="D168" i="1"/>
  <c r="D169" i="1"/>
  <c r="D170" i="1"/>
  <c r="D171" i="1"/>
  <c r="F171" i="1" s="1"/>
  <c r="D172" i="1"/>
  <c r="D173" i="1"/>
  <c r="D174" i="1"/>
  <c r="D175" i="1"/>
  <c r="F175" i="1" s="1"/>
  <c r="D176" i="1"/>
  <c r="D177" i="1"/>
  <c r="D178" i="1"/>
  <c r="D179" i="1"/>
  <c r="F179" i="1" s="1"/>
  <c r="D180" i="1"/>
  <c r="D181" i="1"/>
  <c r="D182" i="1"/>
  <c r="D183" i="1"/>
  <c r="F183" i="1" s="1"/>
  <c r="D184" i="1"/>
  <c r="D185" i="1"/>
  <c r="D186" i="1"/>
  <c r="D187" i="1"/>
  <c r="F187" i="1" s="1"/>
  <c r="D188" i="1"/>
  <c r="D189" i="1"/>
  <c r="D190" i="1"/>
  <c r="D191" i="1"/>
  <c r="F191" i="1" s="1"/>
  <c r="D192" i="1"/>
  <c r="D193" i="1"/>
  <c r="D194" i="1"/>
  <c r="D195" i="1"/>
  <c r="F195" i="1" s="1"/>
  <c r="D196" i="1"/>
  <c r="D197" i="1"/>
  <c r="D198" i="1"/>
  <c r="D199" i="1"/>
  <c r="F199" i="1" s="1"/>
  <c r="D200" i="1"/>
  <c r="D201" i="1"/>
  <c r="D202" i="1"/>
  <c r="D203" i="1"/>
  <c r="F203" i="1" s="1"/>
  <c r="D204" i="1"/>
  <c r="D205" i="1"/>
  <c r="D206" i="1"/>
  <c r="D207" i="1"/>
  <c r="F207" i="1" s="1"/>
  <c r="D208" i="1"/>
  <c r="D209" i="1"/>
  <c r="D210" i="1"/>
  <c r="D211" i="1"/>
  <c r="F211" i="1" s="1"/>
  <c r="D212" i="1"/>
  <c r="D213" i="1"/>
  <c r="D214" i="1"/>
  <c r="D215" i="1"/>
  <c r="F215" i="1" s="1"/>
  <c r="D216" i="1"/>
  <c r="D217" i="1"/>
  <c r="D218" i="1"/>
  <c r="D219" i="1"/>
  <c r="F219" i="1" s="1"/>
  <c r="D220" i="1"/>
  <c r="D221" i="1"/>
  <c r="D222" i="1"/>
  <c r="D223" i="1"/>
  <c r="F223" i="1" s="1"/>
  <c r="D224" i="1"/>
  <c r="D225" i="1"/>
  <c r="D226" i="1"/>
  <c r="D227" i="1"/>
  <c r="F227" i="1" s="1"/>
  <c r="D228" i="1"/>
  <c r="D229" i="1"/>
  <c r="D230" i="1"/>
  <c r="D231" i="1"/>
  <c r="F231" i="1" s="1"/>
  <c r="D232" i="1"/>
  <c r="D233" i="1"/>
  <c r="D234" i="1"/>
  <c r="D235" i="1"/>
  <c r="F235" i="1" s="1"/>
  <c r="D236" i="1"/>
  <c r="D237" i="1"/>
  <c r="D238" i="1"/>
  <c r="D239" i="1"/>
  <c r="F239" i="1" s="1"/>
  <c r="D240" i="1"/>
  <c r="D241" i="1"/>
  <c r="D242" i="1"/>
  <c r="D243" i="1"/>
  <c r="F243" i="1" s="1"/>
  <c r="D244" i="1"/>
  <c r="D245" i="1"/>
  <c r="D246" i="1"/>
  <c r="D247" i="1"/>
  <c r="F247" i="1" s="1"/>
  <c r="D248" i="1"/>
  <c r="D249" i="1"/>
  <c r="D250" i="1"/>
  <c r="D251" i="1"/>
  <c r="F251" i="1" s="1"/>
  <c r="D252" i="1"/>
  <c r="D253" i="1"/>
  <c r="D254" i="1"/>
  <c r="D255" i="1"/>
  <c r="F255" i="1" s="1"/>
  <c r="D256" i="1"/>
  <c r="D257" i="1"/>
  <c r="D258" i="1"/>
  <c r="D259" i="1"/>
  <c r="F259" i="1" s="1"/>
  <c r="D260" i="1"/>
  <c r="D261" i="1"/>
  <c r="D262" i="1"/>
  <c r="D263" i="1"/>
  <c r="F263" i="1" s="1"/>
  <c r="D264" i="1"/>
  <c r="D265" i="1"/>
  <c r="D266" i="1"/>
  <c r="D267" i="1"/>
  <c r="F267" i="1" s="1"/>
  <c r="D268" i="1"/>
  <c r="D269" i="1"/>
  <c r="D270" i="1"/>
  <c r="D271" i="1"/>
  <c r="F271" i="1" s="1"/>
  <c r="D272" i="1"/>
  <c r="D273" i="1"/>
  <c r="D274" i="1"/>
  <c r="D275" i="1"/>
  <c r="F275" i="1" s="1"/>
  <c r="D276" i="1"/>
  <c r="D277" i="1"/>
  <c r="D278" i="1"/>
  <c r="D279" i="1"/>
  <c r="D280" i="1"/>
  <c r="D281" i="1"/>
  <c r="D282" i="1"/>
  <c r="D283" i="1"/>
  <c r="F283" i="1" s="1"/>
  <c r="D284" i="1"/>
  <c r="D285" i="1"/>
  <c r="D286" i="1"/>
  <c r="D287" i="1"/>
  <c r="F287" i="1" s="1"/>
  <c r="D288" i="1"/>
  <c r="D289" i="1"/>
  <c r="D290" i="1"/>
  <c r="D291" i="1"/>
  <c r="F291" i="1" s="1"/>
  <c r="D292" i="1"/>
  <c r="D293" i="1"/>
  <c r="D294" i="1"/>
  <c r="D295" i="1"/>
  <c r="F295" i="1" s="1"/>
  <c r="D296" i="1"/>
  <c r="D297" i="1"/>
  <c r="D298" i="1"/>
  <c r="D299" i="1"/>
  <c r="D300" i="1"/>
  <c r="D301" i="1"/>
  <c r="D302" i="1"/>
  <c r="D303" i="1"/>
  <c r="F303" i="1" s="1"/>
  <c r="D304" i="1"/>
  <c r="D305" i="1"/>
  <c r="D306" i="1"/>
  <c r="D307" i="1"/>
  <c r="F307" i="1" s="1"/>
  <c r="D308" i="1"/>
  <c r="D309" i="1"/>
  <c r="D310" i="1"/>
  <c r="D311" i="1"/>
  <c r="F311" i="1" s="1"/>
  <c r="D312" i="1"/>
  <c r="D313" i="1"/>
  <c r="D314" i="1"/>
  <c r="D315" i="1"/>
  <c r="F315" i="1" s="1"/>
  <c r="D316" i="1"/>
  <c r="D317" i="1"/>
  <c r="D318" i="1"/>
  <c r="D319" i="1"/>
  <c r="F319" i="1" s="1"/>
  <c r="D320" i="1"/>
  <c r="D321" i="1"/>
  <c r="D322" i="1"/>
  <c r="D323" i="1"/>
  <c r="F323" i="1" s="1"/>
  <c r="D324" i="1"/>
  <c r="D325" i="1"/>
  <c r="D326" i="1"/>
  <c r="D327" i="1"/>
  <c r="F327" i="1" s="1"/>
  <c r="D328" i="1"/>
  <c r="D329" i="1"/>
  <c r="D330" i="1"/>
  <c r="D331" i="1"/>
  <c r="D332" i="1"/>
  <c r="D333" i="1"/>
  <c r="D334" i="1"/>
  <c r="D335" i="1"/>
  <c r="F335" i="1" s="1"/>
  <c r="D336" i="1"/>
  <c r="D337" i="1"/>
  <c r="D338" i="1"/>
  <c r="D339" i="1"/>
  <c r="F339" i="1" s="1"/>
  <c r="D340" i="1"/>
  <c r="D341" i="1"/>
  <c r="D342" i="1"/>
  <c r="D343" i="1"/>
  <c r="F343" i="1" s="1"/>
  <c r="D344" i="1"/>
  <c r="D345" i="1"/>
  <c r="D346" i="1"/>
  <c r="D347" i="1"/>
  <c r="F347" i="1" s="1"/>
  <c r="D348" i="1"/>
  <c r="D349" i="1"/>
  <c r="D350" i="1"/>
  <c r="D351" i="1"/>
  <c r="F351" i="1" s="1"/>
  <c r="D352" i="1"/>
  <c r="D353" i="1"/>
  <c r="D354" i="1"/>
  <c r="D355" i="1"/>
  <c r="D356" i="1"/>
  <c r="D357" i="1"/>
  <c r="D358" i="1"/>
  <c r="D359" i="1"/>
  <c r="F359" i="1" s="1"/>
  <c r="D360" i="1"/>
  <c r="D4" i="1"/>
  <c r="F6" i="1"/>
  <c r="F13" i="1"/>
  <c r="F37" i="1"/>
  <c r="F45" i="1"/>
  <c r="F61" i="1"/>
  <c r="F74" i="1"/>
  <c r="F93" i="1"/>
  <c r="F102" i="1"/>
  <c r="F105" i="1"/>
  <c r="F125" i="1"/>
  <c r="F153" i="1"/>
  <c r="F169" i="1"/>
  <c r="F185" i="1"/>
  <c r="F221" i="1"/>
  <c r="F241" i="1"/>
  <c r="F273" i="1"/>
  <c r="F278" i="1"/>
  <c r="F279" i="1"/>
  <c r="F286" i="1"/>
  <c r="F306" i="1"/>
  <c r="F309" i="1"/>
  <c r="F321" i="1"/>
  <c r="F326" i="1"/>
  <c r="F330" i="1"/>
  <c r="F350" i="1"/>
  <c r="F354" i="1"/>
  <c r="F357" i="1"/>
  <c r="E362" i="1" l="1"/>
  <c r="F362" i="1" s="1"/>
  <c r="F358" i="1"/>
  <c r="F346" i="1"/>
  <c r="F342" i="1"/>
  <c r="F334" i="1"/>
  <c r="F322" i="1"/>
  <c r="F314" i="1"/>
  <c r="F310" i="1"/>
  <c r="F302" i="1"/>
  <c r="F290" i="1"/>
  <c r="F282" i="1"/>
  <c r="F274" i="1"/>
  <c r="F266" i="1"/>
  <c r="F262" i="1"/>
  <c r="F254" i="1"/>
  <c r="F250" i="1"/>
  <c r="F246" i="1"/>
  <c r="F242" i="1"/>
  <c r="F234" i="1"/>
  <c r="F230" i="1"/>
  <c r="F226" i="1"/>
  <c r="F222" i="1"/>
  <c r="F218" i="1"/>
  <c r="F214" i="1"/>
  <c r="F210" i="1"/>
  <c r="F206" i="1"/>
  <c r="F198" i="1"/>
  <c r="F194" i="1"/>
  <c r="F190" i="1"/>
  <c r="F186" i="1"/>
  <c r="F178" i="1"/>
  <c r="F174" i="1"/>
  <c r="F166" i="1"/>
  <c r="F158" i="1"/>
  <c r="F154" i="1"/>
  <c r="F146" i="1"/>
  <c r="F138" i="1"/>
  <c r="F134" i="1"/>
  <c r="F126" i="1"/>
  <c r="F122" i="1"/>
  <c r="F118" i="1"/>
  <c r="F114" i="1"/>
  <c r="F110" i="1"/>
  <c r="F106" i="1"/>
  <c r="F98" i="1"/>
  <c r="F90" i="1"/>
  <c r="F86" i="1"/>
  <c r="F78" i="1"/>
  <c r="F70" i="1"/>
  <c r="F66" i="1"/>
  <c r="F58" i="1"/>
  <c r="F54" i="1"/>
  <c r="F46" i="1"/>
  <c r="F38" i="1"/>
  <c r="F34" i="1"/>
  <c r="F30" i="1"/>
  <c r="F26" i="1"/>
  <c r="F22" i="1"/>
  <c r="F18" i="1"/>
  <c r="F14" i="1"/>
  <c r="F10" i="1"/>
  <c r="F344" i="1"/>
  <c r="F340" i="1"/>
  <c r="F336" i="1"/>
  <c r="F332" i="1"/>
  <c r="F328" i="1"/>
  <c r="F324" i="1"/>
  <c r="F320" i="1"/>
  <c r="F316" i="1"/>
  <c r="F312" i="1"/>
  <c r="F308" i="1"/>
  <c r="F304" i="1"/>
  <c r="F300" i="1"/>
  <c r="F296" i="1"/>
  <c r="F292" i="1"/>
  <c r="F288" i="1"/>
  <c r="F284" i="1"/>
  <c r="F280" i="1"/>
  <c r="F276" i="1"/>
  <c r="F272" i="1"/>
  <c r="F268" i="1"/>
  <c r="F264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2" i="1"/>
  <c r="F208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6" i="1"/>
  <c r="F152" i="1"/>
  <c r="F148" i="1"/>
  <c r="F144" i="1"/>
  <c r="F140" i="1"/>
  <c r="F136" i="1"/>
  <c r="F132" i="1"/>
  <c r="F128" i="1"/>
  <c r="F124" i="1"/>
  <c r="F120" i="1"/>
  <c r="F116" i="1"/>
  <c r="F112" i="1"/>
  <c r="F108" i="1"/>
  <c r="F104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12" i="1"/>
  <c r="F8" i="1"/>
  <c r="F4" i="1"/>
  <c r="F361" i="1" l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09" i="1"/>
</calcChain>
</file>

<file path=xl/sharedStrings.xml><?xml version="1.0" encoding="utf-8"?>
<sst xmlns="http://schemas.openxmlformats.org/spreadsheetml/2006/main" count="59" uniqueCount="33">
  <si>
    <t xml:space="preserve">Steel reinforcing bar (rebar) export, fob main port Turkey, $/tonne </t>
  </si>
  <si>
    <t>Fecha</t>
  </si>
  <si>
    <t xml:space="preserve">Steel reinforcing bar (rebar) domestic, exw Turkey, usd/tonne </t>
  </si>
  <si>
    <t>Domestico con Ajustado IVA</t>
  </si>
  <si>
    <t>Export con Ajuste</t>
  </si>
  <si>
    <t>2024</t>
  </si>
  <si>
    <t>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</si>
  <si>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</si>
  <si>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</si>
  <si>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</si>
  <si>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</si>
  <si>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</si>
  <si>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</si>
  <si>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</si>
  <si>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</si>
  <si>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</si>
  <si>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</si>
  <si>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</si>
  <si>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</si>
  <si>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Average of Steel reinforcing bar (rebar) domestic, exw Turkey, usd/tonne </t>
  </si>
  <si>
    <t xml:space="preserve">Average of Steel reinforcing bar (rebar) export, fob main port Turkey, $/tonne </t>
  </si>
  <si>
    <t>Average of Domestico con Ajustado IVA</t>
  </si>
  <si>
    <t>Average of Export con Ajuste</t>
  </si>
  <si>
    <t>Years (Fecha)</t>
  </si>
  <si>
    <t>Months (Fecha)</t>
  </si>
  <si>
    <t>Margen de Dumping</t>
  </si>
  <si>
    <t>Margen De Dumping</t>
  </si>
  <si>
    <t>Ultimos 12 meses</t>
  </si>
  <si>
    <t>margen</t>
  </si>
  <si>
    <t>Ultimos 18 meses</t>
  </si>
  <si>
    <t>Domestico Sin IVA</t>
  </si>
  <si>
    <t>Calculo de 12 meses</t>
  </si>
  <si>
    <t>Promedio Simple  - Ultimos 12 meses -Diario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</si>
</sst>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2" applyFont="1"/>
    <xf numFmtId="9" fontId="0" fillId="0" borderId="0" xfId="1" applyFont="1"/>
    <xf numFmtId="0" fontId="0" fillId="0" borderId="0" xfId="0" pivotButton="1"/>
    <xf numFmtId="43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165" fontId="0" fillId="0" borderId="0" xfId="0" applyNumberFormat="1"/>
    <xf numFmtId="0" fontId="2" fillId="2" borderId="0" xfId="0" applyFont="1" applyFill="1"/>
    <xf numFmtId="43" fontId="2" fillId="2" borderId="0" xfId="2" applyFont="1" applyFill="1"/>
    <xf numFmtId="165" fontId="2" fillId="2" borderId="0" xfId="1" applyNumberFormat="1" applyFont="1" applyFill="1"/>
    <xf numFmtId="0" fontId="2" fillId="0" borderId="0" xfId="0" applyFont="1"/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43" fontId="2" fillId="0" borderId="0" xfId="0" applyNumberFormat="1" applyFont="1"/>
    <xf numFmtId="10" fontId="2" fillId="0" borderId="0" xfId="0" applyNumberFormat="1" applyFont="1"/>
    <xf numFmtId="10" fontId="2" fillId="0" borderId="0" xfId="1" applyNumberFormat="1" applyFont="1"/>
  </cellXfs>
  <cellStyles count="3">
    <cellStyle name="Comma" xfId="2" builtinId="3"/>
    <cellStyle name="Normal" xfId="0" builtinId="0"/>
    <cellStyle name="Percent" xfId="1" builtinId="5"/>
  </cellStyles>
  <dxfs count="1">
    <dxf>
      <alignment wrapText="1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'Insumo Crudo  + Calculo Diario'!$F$3</c:f>
              <c:strCache>
                <c:ptCount val="1"/>
                <c:pt idx="0">
                  <c:v>Margen de Dumping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21-486F-BF47-6807B76E3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'Insumo Crudo  + Calculo Diario'!$A$4:$A$360</c:f>
              <c:numCache>
                <c:formatCode>m/d/yyyy</c:formatCode>
                <c:ptCount val="79"/>
                <c:pt idx="0">
                  <c:v>45288</c:v>
                </c:pt>
                <c:pt idx="1">
                  <c:v>45295</c:v>
                </c:pt>
                <c:pt idx="2">
                  <c:v>45302</c:v>
                </c:pt>
                <c:pt idx="3">
                  <c:v>45309</c:v>
                </c:pt>
                <c:pt idx="4">
                  <c:v>45316</c:v>
                </c:pt>
                <c:pt idx="5">
                  <c:v>45323</c:v>
                </c:pt>
                <c:pt idx="6">
                  <c:v>45330</c:v>
                </c:pt>
                <c:pt idx="7">
                  <c:v>45337</c:v>
                </c:pt>
                <c:pt idx="8">
                  <c:v>45344</c:v>
                </c:pt>
                <c:pt idx="9">
                  <c:v>45351</c:v>
                </c:pt>
                <c:pt idx="10">
                  <c:v>45358</c:v>
                </c:pt>
                <c:pt idx="11">
                  <c:v>45365</c:v>
                </c:pt>
                <c:pt idx="12">
                  <c:v>45372</c:v>
                </c:pt>
                <c:pt idx="13">
                  <c:v>45379</c:v>
                </c:pt>
                <c:pt idx="14">
                  <c:v>45386</c:v>
                </c:pt>
                <c:pt idx="15">
                  <c:v>45393</c:v>
                </c:pt>
                <c:pt idx="16">
                  <c:v>45400</c:v>
                </c:pt>
                <c:pt idx="17">
                  <c:v>45407</c:v>
                </c:pt>
                <c:pt idx="18">
                  <c:v>45414</c:v>
                </c:pt>
                <c:pt idx="19">
                  <c:v>45421</c:v>
                </c:pt>
                <c:pt idx="20">
                  <c:v>45428</c:v>
                </c:pt>
                <c:pt idx="21">
                  <c:v>45435</c:v>
                </c:pt>
                <c:pt idx="22">
                  <c:v>45442</c:v>
                </c:pt>
                <c:pt idx="23">
                  <c:v>45449</c:v>
                </c:pt>
                <c:pt idx="24">
                  <c:v>45456</c:v>
                </c:pt>
                <c:pt idx="25">
                  <c:v>45463</c:v>
                </c:pt>
                <c:pt idx="26">
                  <c:v>45470</c:v>
                </c:pt>
                <c:pt idx="27">
                  <c:v>45477</c:v>
                </c:pt>
                <c:pt idx="28">
                  <c:v>45484</c:v>
                </c:pt>
                <c:pt idx="29">
                  <c:v>45491</c:v>
                </c:pt>
                <c:pt idx="30">
                  <c:v>45498</c:v>
                </c:pt>
                <c:pt idx="31">
                  <c:v>45505</c:v>
                </c:pt>
                <c:pt idx="32">
                  <c:v>45512</c:v>
                </c:pt>
                <c:pt idx="33">
                  <c:v>45519</c:v>
                </c:pt>
                <c:pt idx="34">
                  <c:v>45526</c:v>
                </c:pt>
                <c:pt idx="35">
                  <c:v>45533</c:v>
                </c:pt>
                <c:pt idx="36">
                  <c:v>45540</c:v>
                </c:pt>
                <c:pt idx="37">
                  <c:v>45547</c:v>
                </c:pt>
                <c:pt idx="38">
                  <c:v>45554</c:v>
                </c:pt>
                <c:pt idx="39">
                  <c:v>45561</c:v>
                </c:pt>
                <c:pt idx="40">
                  <c:v>45568</c:v>
                </c:pt>
                <c:pt idx="41">
                  <c:v>45575</c:v>
                </c:pt>
                <c:pt idx="42">
                  <c:v>45582</c:v>
                </c:pt>
                <c:pt idx="43">
                  <c:v>45589</c:v>
                </c:pt>
                <c:pt idx="44">
                  <c:v>45596</c:v>
                </c:pt>
                <c:pt idx="45">
                  <c:v>45603</c:v>
                </c:pt>
                <c:pt idx="46">
                  <c:v>45610</c:v>
                </c:pt>
                <c:pt idx="47">
                  <c:v>45617</c:v>
                </c:pt>
                <c:pt idx="48">
                  <c:v>45624</c:v>
                </c:pt>
                <c:pt idx="49">
                  <c:v>45631</c:v>
                </c:pt>
                <c:pt idx="50">
                  <c:v>45638</c:v>
                </c:pt>
                <c:pt idx="51">
                  <c:v>45645</c:v>
                </c:pt>
                <c:pt idx="52">
                  <c:v>45653</c:v>
                </c:pt>
                <c:pt idx="53">
                  <c:v>45659</c:v>
                </c:pt>
                <c:pt idx="54">
                  <c:v>45666</c:v>
                </c:pt>
                <c:pt idx="55">
                  <c:v>45673</c:v>
                </c:pt>
                <c:pt idx="56">
                  <c:v>45680</c:v>
                </c:pt>
                <c:pt idx="57">
                  <c:v>45687</c:v>
                </c:pt>
                <c:pt idx="58">
                  <c:v>45694</c:v>
                </c:pt>
                <c:pt idx="59">
                  <c:v>45701</c:v>
                </c:pt>
                <c:pt idx="60">
                  <c:v>45708</c:v>
                </c:pt>
                <c:pt idx="61">
                  <c:v>45715</c:v>
                </c:pt>
                <c:pt idx="62">
                  <c:v>45722</c:v>
                </c:pt>
                <c:pt idx="63">
                  <c:v>45729</c:v>
                </c:pt>
                <c:pt idx="64">
                  <c:v>45736</c:v>
                </c:pt>
                <c:pt idx="65">
                  <c:v>45743</c:v>
                </c:pt>
                <c:pt idx="66">
                  <c:v>45750</c:v>
                </c:pt>
                <c:pt idx="67">
                  <c:v>45757</c:v>
                </c:pt>
                <c:pt idx="68">
                  <c:v>45764</c:v>
                </c:pt>
                <c:pt idx="69">
                  <c:v>45771</c:v>
                </c:pt>
                <c:pt idx="70">
                  <c:v>45779</c:v>
                </c:pt>
                <c:pt idx="71">
                  <c:v>45785</c:v>
                </c:pt>
                <c:pt idx="72">
                  <c:v>45792</c:v>
                </c:pt>
                <c:pt idx="73">
                  <c:v>45799</c:v>
                </c:pt>
                <c:pt idx="74">
                  <c:v>45806</c:v>
                </c:pt>
                <c:pt idx="75">
                  <c:v>45813</c:v>
                </c:pt>
                <c:pt idx="76">
                  <c:v>45820</c:v>
                </c:pt>
                <c:pt idx="77">
                  <c:v>45827</c:v>
                </c:pt>
                <c:pt idx="78">
                  <c:v>45834</c:v>
                </c:pt>
              </c:numCache>
            </c:numRef>
          </c:cat>
          <c:val>
            <c:numRef>
              <c:f>'Insumo Crudo  + Calculo Diario'!$F$4:$F$360</c:f>
              <c:numCache>
                <c:formatCode>0.0%</c:formatCode>
                <c:ptCount val="79"/>
                <c:pt idx="0" formatCode="0%">
                  <c:v>6.2140005505798249E-2</c:v>
                </c:pt>
                <c:pt idx="1">
                  <c:v>8.6756540782317523E-2</c:v>
                </c:pt>
                <c:pt idx="2">
                  <c:v>0.10063022565537261</c:v>
                </c:pt>
                <c:pt idx="3">
                  <c:v>8.5958554920516628E-2</c:v>
                </c:pt>
                <c:pt idx="4">
                  <c:v>9.0286233930431364E-2</c:v>
                </c:pt>
                <c:pt idx="5">
                  <c:v>8.7431004991073299E-2</c:v>
                </c:pt>
                <c:pt idx="6">
                  <c:v>7.7106078584789947E-2</c:v>
                </c:pt>
                <c:pt idx="7">
                  <c:v>8.860271253798313E-2</c:v>
                </c:pt>
                <c:pt idx="8">
                  <c:v>8.8559822026251483E-2</c:v>
                </c:pt>
                <c:pt idx="9">
                  <c:v>9.5221205775905426E-2</c:v>
                </c:pt>
                <c:pt idx="10">
                  <c:v>9.516329356993164E-2</c:v>
                </c:pt>
                <c:pt idx="11">
                  <c:v>0.1103017719206858</c:v>
                </c:pt>
                <c:pt idx="12">
                  <c:v>0.11694794359382775</c:v>
                </c:pt>
                <c:pt idx="13">
                  <c:v>9.3272207430109721E-2</c:v>
                </c:pt>
                <c:pt idx="14">
                  <c:v>0.1160497354709201</c:v>
                </c:pt>
                <c:pt idx="15">
                  <c:v>9.9405575463737308E-2</c:v>
                </c:pt>
                <c:pt idx="16">
                  <c:v>9.4308969722779967E-2</c:v>
                </c:pt>
                <c:pt idx="17">
                  <c:v>9.7053295890987962E-2</c:v>
                </c:pt>
                <c:pt idx="18">
                  <c:v>0.10484766847082265</c:v>
                </c:pt>
                <c:pt idx="19">
                  <c:v>0.10192183122022447</c:v>
                </c:pt>
                <c:pt idx="20">
                  <c:v>9.5479291613905004E-2</c:v>
                </c:pt>
                <c:pt idx="21">
                  <c:v>0.11700835109082966</c:v>
                </c:pt>
                <c:pt idx="22">
                  <c:v>0.11668443450493521</c:v>
                </c:pt>
                <c:pt idx="23">
                  <c:v>0.10742628415551485</c:v>
                </c:pt>
                <c:pt idx="24">
                  <c:v>9.3108978714572618E-2</c:v>
                </c:pt>
                <c:pt idx="25">
                  <c:v>8.1252439926839462E-2</c:v>
                </c:pt>
                <c:pt idx="26">
                  <c:v>0.10578302811598746</c:v>
                </c:pt>
                <c:pt idx="27">
                  <c:v>0.11662232588651211</c:v>
                </c:pt>
                <c:pt idx="28">
                  <c:v>0.11487546181020353</c:v>
                </c:pt>
                <c:pt idx="29">
                  <c:v>0.11516778975366629</c:v>
                </c:pt>
                <c:pt idx="30">
                  <c:v>0.10506726476788893</c:v>
                </c:pt>
                <c:pt idx="31">
                  <c:v>9.4762134543742979E-2</c:v>
                </c:pt>
                <c:pt idx="32">
                  <c:v>0.10353474284406521</c:v>
                </c:pt>
                <c:pt idx="33">
                  <c:v>0.10255493915473041</c:v>
                </c:pt>
                <c:pt idx="34">
                  <c:v>9.9136882048510386E-2</c:v>
                </c:pt>
                <c:pt idx="35">
                  <c:v>8.5293775630813848E-2</c:v>
                </c:pt>
                <c:pt idx="36">
                  <c:v>9.3966375360507032E-2</c:v>
                </c:pt>
                <c:pt idx="37">
                  <c:v>9.7964525023457386E-2</c:v>
                </c:pt>
                <c:pt idx="38">
                  <c:v>9.2086725270574904E-2</c:v>
                </c:pt>
                <c:pt idx="39">
                  <c:v>8.9442400752487827E-2</c:v>
                </c:pt>
                <c:pt idx="40">
                  <c:v>0.12530226806438532</c:v>
                </c:pt>
                <c:pt idx="41">
                  <c:v>0.15063144602244133</c:v>
                </c:pt>
                <c:pt idx="42">
                  <c:v>0.14483571084497843</c:v>
                </c:pt>
                <c:pt idx="43">
                  <c:v>0.12114063442956413</c:v>
                </c:pt>
                <c:pt idx="44">
                  <c:v>0.11695037946131949</c:v>
                </c:pt>
                <c:pt idx="45">
                  <c:v>9.6466164332371956E-2</c:v>
                </c:pt>
                <c:pt idx="46">
                  <c:v>8.6512309528555723E-2</c:v>
                </c:pt>
                <c:pt idx="47">
                  <c:v>9.0191577086863317E-2</c:v>
                </c:pt>
                <c:pt idx="48">
                  <c:v>7.2321526188531868E-2</c:v>
                </c:pt>
                <c:pt idx="49">
                  <c:v>8.0171628516026036E-2</c:v>
                </c:pt>
                <c:pt idx="50">
                  <c:v>8.7050704841006202E-2</c:v>
                </c:pt>
                <c:pt idx="51">
                  <c:v>5.297723138658654E-2</c:v>
                </c:pt>
                <c:pt idx="52">
                  <c:v>7.6235313153800222E-2</c:v>
                </c:pt>
                <c:pt idx="53">
                  <c:v>3.8751924052181225E-2</c:v>
                </c:pt>
                <c:pt idx="54">
                  <c:v>5.8785717858488892E-2</c:v>
                </c:pt>
                <c:pt idx="55">
                  <c:v>6.6588803688503478E-2</c:v>
                </c:pt>
                <c:pt idx="56">
                  <c:v>5.7970488319451181E-2</c:v>
                </c:pt>
                <c:pt idx="57">
                  <c:v>8.3120126123595761E-2</c:v>
                </c:pt>
                <c:pt idx="58">
                  <c:v>8.3461870749455158E-2</c:v>
                </c:pt>
                <c:pt idx="59">
                  <c:v>6.2492833589509585E-2</c:v>
                </c:pt>
                <c:pt idx="60">
                  <c:v>4.7109359470765444E-2</c:v>
                </c:pt>
                <c:pt idx="61">
                  <c:v>6.5480813685064268E-2</c:v>
                </c:pt>
                <c:pt idx="62">
                  <c:v>6.2285599213162901E-2</c:v>
                </c:pt>
                <c:pt idx="63">
                  <c:v>7.7062808738080232E-2</c:v>
                </c:pt>
                <c:pt idx="64">
                  <c:v>9.8965817938897457E-2</c:v>
                </c:pt>
                <c:pt idx="65">
                  <c:v>8.0723616534540882E-2</c:v>
                </c:pt>
                <c:pt idx="66">
                  <c:v>8.051034781794239E-2</c:v>
                </c:pt>
                <c:pt idx="67">
                  <c:v>8.9055064771375397E-2</c:v>
                </c:pt>
                <c:pt idx="68">
                  <c:v>7.0638797933174971E-2</c:v>
                </c:pt>
                <c:pt idx="69">
                  <c:v>9.026638304250377E-2</c:v>
                </c:pt>
                <c:pt idx="70">
                  <c:v>8.6727959767783067E-2</c:v>
                </c:pt>
                <c:pt idx="71">
                  <c:v>8.562040304793124E-2</c:v>
                </c:pt>
                <c:pt idx="72">
                  <c:v>8.4969433084533488E-2</c:v>
                </c:pt>
                <c:pt idx="73">
                  <c:v>7.7847281916136574E-2</c:v>
                </c:pt>
                <c:pt idx="74">
                  <c:v>7.6984426910379752E-2</c:v>
                </c:pt>
                <c:pt idx="75">
                  <c:v>7.5251311344328276E-2</c:v>
                </c:pt>
                <c:pt idx="76">
                  <c:v>7.5583218386488099E-2</c:v>
                </c:pt>
                <c:pt idx="77">
                  <c:v>7.6445887484981823E-2</c:v>
                </c:pt>
                <c:pt idx="78">
                  <c:v>7.4739337471292466E-2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21-486F-BF47-6807B76E3E77}"/>
            </c:ext>
          </c:extLst>
        </c:ser>
        <c:ser>
          <c:idx val="0"/>
          <c:order val="1"/>
          <c:tx>
            <c:strRef>
              <c:f>'Insumo Crudo  + Calculo Diario'!$G$3</c:f>
              <c:strCache>
                <c:ptCount val="1"/>
                <c:pt idx="0">
                  <c:v>Promedio Simple  - Ultimos 12 meses -Diario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-1.3888888888888888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21-486F-BF47-6807B76E3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'Insumo Crudo  + Calculo Diario'!$A$4:$A$360</c:f>
              <c:numCache>
                <c:formatCode>m/d/yyyy</c:formatCode>
                <c:ptCount val="79"/>
                <c:pt idx="0">
                  <c:v>45288</c:v>
                </c:pt>
                <c:pt idx="1">
                  <c:v>45295</c:v>
                </c:pt>
                <c:pt idx="2">
                  <c:v>45302</c:v>
                </c:pt>
                <c:pt idx="3">
                  <c:v>45309</c:v>
                </c:pt>
                <c:pt idx="4">
                  <c:v>45316</c:v>
                </c:pt>
                <c:pt idx="5">
                  <c:v>45323</c:v>
                </c:pt>
                <c:pt idx="6">
                  <c:v>45330</c:v>
                </c:pt>
                <c:pt idx="7">
                  <c:v>45337</c:v>
                </c:pt>
                <c:pt idx="8">
                  <c:v>45344</c:v>
                </c:pt>
                <c:pt idx="9">
                  <c:v>45351</c:v>
                </c:pt>
                <c:pt idx="10">
                  <c:v>45358</c:v>
                </c:pt>
                <c:pt idx="11">
                  <c:v>45365</c:v>
                </c:pt>
                <c:pt idx="12">
                  <c:v>45372</c:v>
                </c:pt>
                <c:pt idx="13">
                  <c:v>45379</c:v>
                </c:pt>
                <c:pt idx="14">
                  <c:v>45386</c:v>
                </c:pt>
                <c:pt idx="15">
                  <c:v>45393</c:v>
                </c:pt>
                <c:pt idx="16">
                  <c:v>45400</c:v>
                </c:pt>
                <c:pt idx="17">
                  <c:v>45407</c:v>
                </c:pt>
                <c:pt idx="18">
                  <c:v>45414</c:v>
                </c:pt>
                <c:pt idx="19">
                  <c:v>45421</c:v>
                </c:pt>
                <c:pt idx="20">
                  <c:v>45428</c:v>
                </c:pt>
                <c:pt idx="21">
                  <c:v>45435</c:v>
                </c:pt>
                <c:pt idx="22">
                  <c:v>45442</c:v>
                </c:pt>
                <c:pt idx="23">
                  <c:v>45449</c:v>
                </c:pt>
                <c:pt idx="24">
                  <c:v>45456</c:v>
                </c:pt>
                <c:pt idx="25">
                  <c:v>45463</c:v>
                </c:pt>
                <c:pt idx="26">
                  <c:v>45470</c:v>
                </c:pt>
                <c:pt idx="27">
                  <c:v>45477</c:v>
                </c:pt>
                <c:pt idx="28">
                  <c:v>45484</c:v>
                </c:pt>
                <c:pt idx="29">
                  <c:v>45491</c:v>
                </c:pt>
                <c:pt idx="30">
                  <c:v>45498</c:v>
                </c:pt>
                <c:pt idx="31">
                  <c:v>45505</c:v>
                </c:pt>
                <c:pt idx="32">
                  <c:v>45512</c:v>
                </c:pt>
                <c:pt idx="33">
                  <c:v>45519</c:v>
                </c:pt>
                <c:pt idx="34">
                  <c:v>45526</c:v>
                </c:pt>
                <c:pt idx="35">
                  <c:v>45533</c:v>
                </c:pt>
                <c:pt idx="36">
                  <c:v>45540</c:v>
                </c:pt>
                <c:pt idx="37">
                  <c:v>45547</c:v>
                </c:pt>
                <c:pt idx="38">
                  <c:v>45554</c:v>
                </c:pt>
                <c:pt idx="39">
                  <c:v>45561</c:v>
                </c:pt>
                <c:pt idx="40">
                  <c:v>45568</c:v>
                </c:pt>
                <c:pt idx="41">
                  <c:v>45575</c:v>
                </c:pt>
                <c:pt idx="42">
                  <c:v>45582</c:v>
                </c:pt>
                <c:pt idx="43">
                  <c:v>45589</c:v>
                </c:pt>
                <c:pt idx="44">
                  <c:v>45596</c:v>
                </c:pt>
                <c:pt idx="45">
                  <c:v>45603</c:v>
                </c:pt>
                <c:pt idx="46">
                  <c:v>45610</c:v>
                </c:pt>
                <c:pt idx="47">
                  <c:v>45617</c:v>
                </c:pt>
                <c:pt idx="48">
                  <c:v>45624</c:v>
                </c:pt>
                <c:pt idx="49">
                  <c:v>45631</c:v>
                </c:pt>
                <c:pt idx="50">
                  <c:v>45638</c:v>
                </c:pt>
                <c:pt idx="51">
                  <c:v>45645</c:v>
                </c:pt>
                <c:pt idx="52">
                  <c:v>45653</c:v>
                </c:pt>
                <c:pt idx="53">
                  <c:v>45659</c:v>
                </c:pt>
                <c:pt idx="54">
                  <c:v>45666</c:v>
                </c:pt>
                <c:pt idx="55">
                  <c:v>45673</c:v>
                </c:pt>
                <c:pt idx="56">
                  <c:v>45680</c:v>
                </c:pt>
                <c:pt idx="57">
                  <c:v>45687</c:v>
                </c:pt>
                <c:pt idx="58">
                  <c:v>45694</c:v>
                </c:pt>
                <c:pt idx="59">
                  <c:v>45701</c:v>
                </c:pt>
                <c:pt idx="60">
                  <c:v>45708</c:v>
                </c:pt>
                <c:pt idx="61">
                  <c:v>45715</c:v>
                </c:pt>
                <c:pt idx="62">
                  <c:v>45722</c:v>
                </c:pt>
                <c:pt idx="63">
                  <c:v>45729</c:v>
                </c:pt>
                <c:pt idx="64">
                  <c:v>45736</c:v>
                </c:pt>
                <c:pt idx="65">
                  <c:v>45743</c:v>
                </c:pt>
                <c:pt idx="66">
                  <c:v>45750</c:v>
                </c:pt>
                <c:pt idx="67">
                  <c:v>45757</c:v>
                </c:pt>
                <c:pt idx="68">
                  <c:v>45764</c:v>
                </c:pt>
                <c:pt idx="69">
                  <c:v>45771</c:v>
                </c:pt>
                <c:pt idx="70">
                  <c:v>45779</c:v>
                </c:pt>
                <c:pt idx="71">
                  <c:v>45785</c:v>
                </c:pt>
                <c:pt idx="72">
                  <c:v>45792</c:v>
                </c:pt>
                <c:pt idx="73">
                  <c:v>45799</c:v>
                </c:pt>
                <c:pt idx="74">
                  <c:v>45806</c:v>
                </c:pt>
                <c:pt idx="75">
                  <c:v>45813</c:v>
                </c:pt>
                <c:pt idx="76">
                  <c:v>45820</c:v>
                </c:pt>
                <c:pt idx="77">
                  <c:v>45827</c:v>
                </c:pt>
                <c:pt idx="78">
                  <c:v>45834</c:v>
                </c:pt>
              </c:numCache>
            </c:numRef>
          </c:cat>
          <c:val>
            <c:numRef>
              <c:f>'Insumo Crudo  + Calculo Diario'!$G$4:$G$360</c:f>
              <c:numCache>
                <c:formatCode>General</c:formatCode>
                <c:ptCount val="79"/>
                <c:pt idx="27" formatCode="0.0%">
                  <c:v>8.7282728262387296E-2</c:v>
                </c:pt>
                <c:pt idx="28" formatCode="0.0%">
                  <c:v>8.7282728262387296E-2</c:v>
                </c:pt>
                <c:pt idx="29" formatCode="0.0%">
                  <c:v>8.7282728262387296E-2</c:v>
                </c:pt>
                <c:pt idx="30" formatCode="0.0%">
                  <c:v>8.7282728262387296E-2</c:v>
                </c:pt>
                <c:pt idx="31" formatCode="0.0%">
                  <c:v>8.7282728262387296E-2</c:v>
                </c:pt>
                <c:pt idx="32" formatCode="0.0%">
                  <c:v>8.7282728262387296E-2</c:v>
                </c:pt>
                <c:pt idx="33" formatCode="0.0%">
                  <c:v>8.7282728262387296E-2</c:v>
                </c:pt>
                <c:pt idx="34" formatCode="0.0%">
                  <c:v>8.7282728262387296E-2</c:v>
                </c:pt>
                <c:pt idx="35" formatCode="0.0%">
                  <c:v>8.7282728262387296E-2</c:v>
                </c:pt>
                <c:pt idx="36" formatCode="0.0%">
                  <c:v>8.7282728262387296E-2</c:v>
                </c:pt>
                <c:pt idx="37" formatCode="0.0%">
                  <c:v>8.7282728262387296E-2</c:v>
                </c:pt>
                <c:pt idx="38" formatCode="0.0%">
                  <c:v>8.7282728262387296E-2</c:v>
                </c:pt>
                <c:pt idx="39" formatCode="0.0%">
                  <c:v>8.7282728262387296E-2</c:v>
                </c:pt>
                <c:pt idx="40" formatCode="0.0%">
                  <c:v>8.7282728262387296E-2</c:v>
                </c:pt>
                <c:pt idx="41" formatCode="0.0%">
                  <c:v>8.7282728262387296E-2</c:v>
                </c:pt>
                <c:pt idx="42" formatCode="0.0%">
                  <c:v>8.7282728262387296E-2</c:v>
                </c:pt>
                <c:pt idx="43" formatCode="0.0%">
                  <c:v>8.7282728262387296E-2</c:v>
                </c:pt>
                <c:pt idx="44" formatCode="0.0%">
                  <c:v>8.7282728262387296E-2</c:v>
                </c:pt>
                <c:pt idx="45" formatCode="0.0%">
                  <c:v>8.7282728262387296E-2</c:v>
                </c:pt>
                <c:pt idx="46" formatCode="0.0%">
                  <c:v>8.7282728262387296E-2</c:v>
                </c:pt>
                <c:pt idx="47" formatCode="0.0%">
                  <c:v>8.7282728262387296E-2</c:v>
                </c:pt>
                <c:pt idx="48" formatCode="0.0%">
                  <c:v>8.7282728262387296E-2</c:v>
                </c:pt>
                <c:pt idx="49" formatCode="0.0%">
                  <c:v>8.7282728262387296E-2</c:v>
                </c:pt>
                <c:pt idx="50" formatCode="0.0%">
                  <c:v>8.7282728262387296E-2</c:v>
                </c:pt>
                <c:pt idx="51" formatCode="0.0%">
                  <c:v>8.7282728262387296E-2</c:v>
                </c:pt>
                <c:pt idx="52" formatCode="0.0%">
                  <c:v>8.7282728262387296E-2</c:v>
                </c:pt>
                <c:pt idx="53" formatCode="0.0%">
                  <c:v>8.7282728262387296E-2</c:v>
                </c:pt>
                <c:pt idx="54" formatCode="0.0%">
                  <c:v>8.7282728262387296E-2</c:v>
                </c:pt>
                <c:pt idx="55" formatCode="0.0%">
                  <c:v>8.7282728262387296E-2</c:v>
                </c:pt>
                <c:pt idx="56" formatCode="0.0%">
                  <c:v>8.7282728262387296E-2</c:v>
                </c:pt>
                <c:pt idx="57" formatCode="0.0%">
                  <c:v>8.7282728262387296E-2</c:v>
                </c:pt>
                <c:pt idx="58" formatCode="0.0%">
                  <c:v>8.7282728262387296E-2</c:v>
                </c:pt>
                <c:pt idx="59" formatCode="0.0%">
                  <c:v>8.7282728262387296E-2</c:v>
                </c:pt>
                <c:pt idx="60" formatCode="0.0%">
                  <c:v>8.7282728262387296E-2</c:v>
                </c:pt>
                <c:pt idx="61" formatCode="0.0%">
                  <c:v>8.7282728262387296E-2</c:v>
                </c:pt>
                <c:pt idx="62" formatCode="0.0%">
                  <c:v>8.7282728262387296E-2</c:v>
                </c:pt>
                <c:pt idx="63" formatCode="0.0%">
                  <c:v>8.7282728262387296E-2</c:v>
                </c:pt>
                <c:pt idx="64" formatCode="0.0%">
                  <c:v>8.7282728262387296E-2</c:v>
                </c:pt>
                <c:pt idx="65" formatCode="0.0%">
                  <c:v>8.7282728262387296E-2</c:v>
                </c:pt>
                <c:pt idx="66" formatCode="0.0%">
                  <c:v>8.7282728262387296E-2</c:v>
                </c:pt>
                <c:pt idx="67" formatCode="0.0%">
                  <c:v>8.7282728262387296E-2</c:v>
                </c:pt>
                <c:pt idx="68" formatCode="0.0%">
                  <c:v>8.7282728262387296E-2</c:v>
                </c:pt>
                <c:pt idx="69" formatCode="0.0%">
                  <c:v>8.7282728262387296E-2</c:v>
                </c:pt>
                <c:pt idx="70" formatCode="0.0%">
                  <c:v>8.7282728262387296E-2</c:v>
                </c:pt>
                <c:pt idx="71" formatCode="0.0%">
                  <c:v>8.7282728262387296E-2</c:v>
                </c:pt>
                <c:pt idx="72" formatCode="0.0%">
                  <c:v>8.7282728262387296E-2</c:v>
                </c:pt>
                <c:pt idx="73" formatCode="0.0%">
                  <c:v>8.7282728262387296E-2</c:v>
                </c:pt>
                <c:pt idx="74" formatCode="0.0%">
                  <c:v>8.7282728262387296E-2</c:v>
                </c:pt>
                <c:pt idx="75" formatCode="0.0%">
                  <c:v>8.7282728262387296E-2</c:v>
                </c:pt>
                <c:pt idx="76" formatCode="0.0%">
                  <c:v>8.7282728262387296E-2</c:v>
                </c:pt>
                <c:pt idx="77" formatCode="0.0%">
                  <c:v>8.7282728262387296E-2</c:v>
                </c:pt>
                <c:pt idx="78" formatCode="0.0%">
                  <c:v>8.7282728262387296E-2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21-486F-BF47-6807B76E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066648"/>
        <c:axId val="1034064848"/>
      </c:lineChart>
      <c:dateAx>
        <c:axId val="1034066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4064848"/>
        <c:crosses val="autoZero"/>
        <c:auto val="1"/>
        <c:lblOffset val="100"/>
        <c:baseTimeUnit val="days"/>
      </c:dateAx>
      <c:valAx>
        <c:axId val="10340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406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666751</xdr:colOff>
      <xdr:row>341</xdr:row>
      <xdr:rowOff>127000</xdr:rowOff>
    </xdr:from>
    <xdr:to>
      <xdr:col>12</xdr:col>
      <xdr:colOff>373062</xdr:colOff>
      <xdr:row>362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6866DA-E97A-8F2D-EDE1-9C680A294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o despradel" refreshedDate="45901.999071180559" createdVersion="8" refreshedVersion="8" minRefreshableVersion="3" recordCount="78" xr:uid="{51A355B3-57CA-0C42-80F7-41E5CD4FE334}">
  <cacheSource type="worksheet">
    <worksheetSource ref="A1:E79" sheet="Mensual + Calculo"/>
  </cacheSource>
  <cacheFields count="8">
    <cacheField name="Fecha" numFmtId="14">
      <sharedItems containsSemiMixedTypes="0" containsNonDate="0" containsDate="1" containsString="0" minDate="2024-01-04T00:00:00" maxDate="2025-06-27T00:00:00" count="78">
        <d v="2024-01-04T00:00:00"/>
        <d v="2024-01-11T00:00:00"/>
        <d v="2024-01-18T00:00:00"/>
        <d v="2024-01-25T00:00:00"/>
        <d v="2024-02-01T00:00:00"/>
        <d v="2024-02-08T00:00:00"/>
        <d v="2024-02-15T00:00:00"/>
        <d v="2024-02-22T00:00:00"/>
        <d v="2024-02-29T00:00:00"/>
        <d v="2024-03-07T00:00:00"/>
        <d v="2024-03-14T00:00:00"/>
        <d v="2024-03-21T00:00:00"/>
        <d v="2024-03-28T00:00:00"/>
        <d v="2024-04-04T00:00:00"/>
        <d v="2024-04-11T00:00:00"/>
        <d v="2024-04-18T00:00:00"/>
        <d v="2024-04-25T00:00:00"/>
        <d v="2024-05-02T00:00:00"/>
        <d v="2024-05-09T00:00:00"/>
        <d v="2024-05-16T00:00:00"/>
        <d v="2024-05-23T00:00:00"/>
        <d v="2024-05-30T00:00:00"/>
        <d v="2024-06-06T00:00:00"/>
        <d v="2024-06-13T00:00:00"/>
        <d v="2024-06-20T00:00:00"/>
        <d v="2024-06-27T00:00:00"/>
        <d v="2024-07-04T00:00:00"/>
        <d v="2024-07-11T00:00:00"/>
        <d v="2024-07-18T00:00:00"/>
        <d v="2024-07-25T00:00:00"/>
        <d v="2024-08-01T00:00:00"/>
        <d v="2024-08-08T00:00:00"/>
        <d v="2024-08-15T00:00:00"/>
        <d v="2024-08-22T00:00:00"/>
        <d v="2024-08-29T00:00:00"/>
        <d v="2024-09-05T00:00:00"/>
        <d v="2024-09-12T00:00:00"/>
        <d v="2024-09-19T00:00:00"/>
        <d v="2024-09-26T00:00:00"/>
        <d v="2024-10-03T00:00:00"/>
        <d v="2024-10-10T00:00:00"/>
        <d v="2024-10-17T00:00:00"/>
        <d v="2024-10-24T00:00:00"/>
        <d v="2024-10-31T00:00:00"/>
        <d v="2024-11-07T00:00:00"/>
        <d v="2024-11-14T00:00:00"/>
        <d v="2024-11-21T00:00:00"/>
        <d v="2024-11-28T00:00:00"/>
        <d v="2024-12-05T00:00:00"/>
        <d v="2024-12-12T00:00:00"/>
        <d v="2024-12-19T00:00:00"/>
        <d v="2024-12-27T00:00:00"/>
        <d v="2025-01-02T00:00:00"/>
        <d v="2025-01-09T00:00:00"/>
        <d v="2025-01-16T00:00:00"/>
        <d v="2025-01-23T00:00:00"/>
        <d v="2025-01-30T00:00:00"/>
        <d v="2025-02-06T00:00:00"/>
        <d v="2025-02-13T00:00:00"/>
        <d v="2025-02-20T00:00:00"/>
        <d v="2025-02-27T00:00:00"/>
        <d v="2025-03-06T00:00:00"/>
        <d v="2025-03-13T00:00:00"/>
        <d v="2025-03-20T00:00:00"/>
        <d v="2025-03-27T00:00:00"/>
        <d v="2025-04-03T00:00:00"/>
        <d v="2025-04-10T00:00:00"/>
        <d v="2025-04-17T00:00:00"/>
        <d v="2025-04-24T00:00:00"/>
        <d v="2025-05-02T00:00:00"/>
        <d v="2025-05-08T00:00:00"/>
        <d v="2025-05-15T00:00:00"/>
        <d v="2025-05-22T00:00:00"/>
        <d v="2025-05-29T00:00:00"/>
        <d v="2025-06-05T00:00:00"/>
        <d v="2025-06-12T00:00:00"/>
        <d v="2025-06-19T00:00:00"/>
        <d v="2025-06-26T00:00:00"/>
      </sharedItems>
      <fieldGroup par="7"/>
    </cacheField>
    <cacheField name="Steel reinforcing bar (rebar) domestic, exw Turkey, usd/tonne " numFmtId="164">
      <sharedItems containsSemiMixedTypes="0" containsString="0" containsNumber="1" minValue="645.23093854000001" maxValue="772.258261565"/>
    </cacheField>
    <cacheField name="Steel reinforcing bar (rebar) export, fob main port Turkey, $/tonne " numFmtId="0">
      <sharedItems containsSemiMixedTypes="0" containsString="0" containsNumber="1" minValue="532.5" maxValue="617.5"/>
    </cacheField>
    <cacheField name="Domestico con Ajustado IVA" numFmtId="43">
      <sharedItems containsSemiMixedTypes="0" containsString="0" containsNumber="1" minValue="546.80588011864415" maxValue="654.45615386864415"/>
    </cacheField>
    <cacheField name="Export con Ajuste" numFmtId="164">
      <sharedItems containsSemiMixedTypes="0" containsString="0" containsNumber="1" minValue="503.78" maxValue="588.78"/>
    </cacheField>
    <cacheField name="Months (Fecha)" numFmtId="0" databaseField="0">
      <fieldGroup base="0">
        <rangePr groupBy="months" startDate="2024-01-04T00:00:00" endDate="2025-06-27T00:00:00"/>
        <groupItems count="14">
          <s v="&lt;1/4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7/2025"/>
        </groupItems>
      </fieldGroup>
    </cacheField>
    <cacheField name="Quarters (Fecha)" numFmtId="0" databaseField="0">
      <fieldGroup base="0">
        <rangePr groupBy="quarters" startDate="2024-01-04T00:00:00" endDate="2025-06-27T00:00:00"/>
        <groupItems count="6">
          <s v="&lt;1/4/2024"/>
          <s v="Qtr1"/>
          <s v="Qtr2"/>
          <s v="Qtr3"/>
          <s v="Qtr4"/>
          <s v="&gt;6/27/2025"/>
        </groupItems>
      </fieldGroup>
    </cacheField>
    <cacheField name="Years (Fecha)" numFmtId="0" databaseField="0">
      <fieldGroup base="0">
        <rangePr groupBy="years" startDate="2024-01-04T00:00:00" endDate="2025-06-27T00:00:00"/>
        <groupItems count="4">
          <s v="&lt;1/4/2024"/>
          <s v="2024"/>
          <s v="2025"/>
          <s v="&gt;6/27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n v="739.00575000000003"/>
    <n v="605"/>
    <n v="626.27605932203392"/>
    <n v="576.28"/>
  </r>
  <r>
    <x v="1"/>
    <n v="748.44"/>
    <n v="605"/>
    <n v="634.27118644067809"/>
    <n v="576.28"/>
  </r>
  <r>
    <x v="2"/>
    <n v="754.48099999999999"/>
    <n v="617.5"/>
    <n v="639.39067796610175"/>
    <n v="588.78"/>
  </r>
  <r>
    <x v="3"/>
    <n v="757.48770000000002"/>
    <n v="617.5"/>
    <n v="641.93872881355935"/>
    <n v="588.78"/>
  </r>
  <r>
    <x v="4"/>
    <n v="755.50400000000002"/>
    <n v="617.5"/>
    <n v="640.25762711864411"/>
    <n v="588.78"/>
  </r>
  <r>
    <x v="5"/>
    <n v="748.33064999999999"/>
    <n v="617.5"/>
    <n v="634.17851694915259"/>
    <n v="588.78"/>
  </r>
  <r>
    <x v="6"/>
    <n v="749.89530000000002"/>
    <n v="612.5"/>
    <n v="635.50449152542376"/>
    <n v="583.78"/>
  </r>
  <r>
    <x v="7"/>
    <n v="740.23199999999997"/>
    <n v="605"/>
    <n v="627.31525423728817"/>
    <n v="576.28"/>
  </r>
  <r>
    <x v="8"/>
    <n v="731.83820000000003"/>
    <n v="595"/>
    <n v="620.20186440677969"/>
    <n v="566.28"/>
  </r>
  <r>
    <x v="9"/>
    <n v="723.39959999999996"/>
    <n v="588.5"/>
    <n v="613.0505084745763"/>
    <n v="559.78"/>
  </r>
  <r>
    <x v="10"/>
    <n v="725.53823999999997"/>
    <n v="582.5"/>
    <n v="614.86291525423735"/>
    <n v="553.78"/>
  </r>
  <r>
    <x v="11"/>
    <n v="729.88125000000002"/>
    <n v="582.5"/>
    <n v="618.5434322033899"/>
    <n v="553.78"/>
  </r>
  <r>
    <x v="12"/>
    <n v="720.86040000000003"/>
    <n v="587.5"/>
    <n v="610.89864406779668"/>
    <n v="558.78"/>
  </r>
  <r>
    <x v="13"/>
    <n v="735.87900000000002"/>
    <n v="587.5"/>
    <n v="623.6262711864407"/>
    <n v="558.78"/>
  </r>
  <r>
    <x v="14"/>
    <n v="724.90449999999998"/>
    <n v="587.5"/>
    <n v="614.32584745762711"/>
    <n v="558.78"/>
  </r>
  <r>
    <x v="15"/>
    <n v="721.54399999999998"/>
    <n v="587.5"/>
    <n v="611.47796610169496"/>
    <n v="558.78"/>
  </r>
  <r>
    <x v="16"/>
    <n v="723.35350000000005"/>
    <n v="587.5"/>
    <n v="613.01144067796622"/>
    <n v="558.78"/>
  </r>
  <r>
    <x v="17"/>
    <n v="725.23350000000005"/>
    <n v="585"/>
    <n v="614.60466101694919"/>
    <n v="556.28"/>
  </r>
  <r>
    <x v="18"/>
    <n v="723.31295"/>
    <n v="585"/>
    <n v="612.97707627118643"/>
    <n v="556.28"/>
  </r>
  <r>
    <x v="19"/>
    <n v="719.08399999999995"/>
    <n v="585"/>
    <n v="609.39322033898304"/>
    <n v="556.28"/>
  </r>
  <r>
    <x v="20"/>
    <n v="720.03520000000003"/>
    <n v="575"/>
    <n v="610.1993220338984"/>
    <n v="546.28"/>
  </r>
  <r>
    <x v="21"/>
    <n v="719.82640000000004"/>
    <n v="575"/>
    <n v="610.02237288135598"/>
    <n v="546.28"/>
  </r>
  <r>
    <x v="22"/>
    <n v="713.85850000000005"/>
    <n v="575"/>
    <n v="604.96483050847462"/>
    <n v="546.28"/>
  </r>
  <r>
    <x v="23"/>
    <n v="707.85408749999999"/>
    <n v="577.5"/>
    <n v="599.87634533898313"/>
    <n v="548.78"/>
  </r>
  <r>
    <x v="24"/>
    <n v="700.17626250000001"/>
    <n v="577.5"/>
    <n v="593.36971398305093"/>
    <n v="548.78"/>
  </r>
  <r>
    <x v="25"/>
    <n v="716.06129999999996"/>
    <n v="577.5"/>
    <n v="606.83161016949157"/>
    <n v="548.78"/>
  </r>
  <r>
    <x v="26"/>
    <n v="723.08040000000005"/>
    <n v="577.5"/>
    <n v="612.78000000000009"/>
    <n v="548.78"/>
  </r>
  <r>
    <x v="27"/>
    <n v="721.94920000000002"/>
    <n v="577.5"/>
    <n v="611.82135593220346"/>
    <n v="548.78"/>
  </r>
  <r>
    <x v="28"/>
    <n v="722.13850000000002"/>
    <n v="577.5"/>
    <n v="611.98177966101696"/>
    <n v="548.78"/>
  </r>
  <r>
    <x v="29"/>
    <n v="715.59780000000001"/>
    <n v="577.5"/>
    <n v="606.43881355932206"/>
    <n v="548.78"/>
  </r>
  <r>
    <x v="30"/>
    <n v="708.92460574999996"/>
    <n v="577.5"/>
    <n v="600.78356419491524"/>
    <n v="548.78"/>
  </r>
  <r>
    <x v="31"/>
    <n v="714.60539948999997"/>
    <n v="577.5"/>
    <n v="605.59779617796607"/>
    <n v="548.78"/>
  </r>
  <r>
    <x v="32"/>
    <n v="707.46584327999994"/>
    <n v="572.5"/>
    <n v="599.54732481355927"/>
    <n v="543.78"/>
  </r>
  <r>
    <x v="33"/>
    <n v="705.27261138999995"/>
    <n v="572.5"/>
    <n v="597.68865372033895"/>
    <n v="543.78"/>
  </r>
  <r>
    <x v="34"/>
    <n v="702.79327146499998"/>
    <n v="577.5"/>
    <n v="595.587518190678"/>
    <n v="548.78"/>
  </r>
  <r>
    <x v="35"/>
    <n v="708.409303615"/>
    <n v="577.5"/>
    <n v="600.34686747033902"/>
    <n v="548.78"/>
  </r>
  <r>
    <x v="36"/>
    <n v="710.99834700999997"/>
    <n v="577.5"/>
    <n v="602.54097204237291"/>
    <n v="548.78"/>
  </r>
  <r>
    <x v="37"/>
    <n v="713.63542832999997"/>
    <n v="582.5"/>
    <n v="604.77578672033894"/>
    <n v="553.78"/>
  </r>
  <r>
    <x v="38"/>
    <n v="731.19059746599999"/>
    <n v="597.5"/>
    <n v="619.6530487"/>
    <n v="568.78"/>
  </r>
  <r>
    <x v="39"/>
    <n v="755.25832035500002"/>
    <n v="597.5"/>
    <n v="640.04942402966105"/>
    <n v="568.78"/>
  </r>
  <r>
    <x v="40"/>
    <n v="772.258261565"/>
    <n v="597.5"/>
    <n v="654.45615386864415"/>
    <n v="568.78"/>
  </r>
  <r>
    <x v="41"/>
    <n v="768.36839362499995"/>
    <n v="597.5"/>
    <n v="651.1596556144068"/>
    <n v="568.78"/>
  </r>
  <r>
    <x v="42"/>
    <n v="752.46519665999995"/>
    <n v="597.5"/>
    <n v="637.68237005084745"/>
    <n v="568.78"/>
  </r>
  <r>
    <x v="43"/>
    <n v="746.35785983999995"/>
    <n v="595"/>
    <n v="632.50666088135597"/>
    <n v="566.28"/>
  </r>
  <r>
    <x v="44"/>
    <n v="732.67009425499998"/>
    <n v="595"/>
    <n v="620.90685953813556"/>
    <n v="566.28"/>
  </r>
  <r>
    <x v="45"/>
    <n v="726.01882495500001"/>
    <n v="595"/>
    <n v="615.2701906398305"/>
    <n v="566.28"/>
  </r>
  <r>
    <x v="46"/>
    <n v="705.96489373500003"/>
    <n v="577.5"/>
    <n v="598.27533367372882"/>
    <n v="548.78"/>
  </r>
  <r>
    <x v="47"/>
    <n v="691.22960792499998"/>
    <n v="575"/>
    <n v="585.78780332627116"/>
    <n v="546.28"/>
  </r>
  <r>
    <x v="48"/>
    <n v="686.73034661400004"/>
    <n v="567.5"/>
    <n v="581.97487001186448"/>
    <n v="538.78"/>
  </r>
  <r>
    <x v="49"/>
    <n v="691.10379092999995"/>
    <n v="567.5"/>
    <n v="585.68117875423729"/>
    <n v="538.78"/>
  </r>
  <r>
    <x v="50"/>
    <n v="678.760074315"/>
    <n v="575"/>
    <n v="575.22040196186447"/>
    <n v="546.28"/>
  </r>
  <r>
    <x v="51"/>
    <n v="696.92736988000001"/>
    <n v="577.5"/>
    <n v="590.61641515254246"/>
    <n v="548.78"/>
  </r>
  <r>
    <x v="52"/>
    <n v="672.65461144000005"/>
    <n v="577.5"/>
    <n v="570.04628088135598"/>
    <n v="548.78"/>
  </r>
  <r>
    <x v="53"/>
    <n v="673.13403149999999"/>
    <n v="567.5"/>
    <n v="570.45256906779662"/>
    <n v="538.78"/>
  </r>
  <r>
    <x v="54"/>
    <n v="665.50917658499998"/>
    <n v="557.5"/>
    <n v="563.99082761440684"/>
    <n v="528.78"/>
  </r>
  <r>
    <x v="55"/>
    <n v="660.13168908"/>
    <n v="557.5"/>
    <n v="559.43363481355937"/>
    <n v="528.78"/>
  </r>
  <r>
    <x v="56"/>
    <n v="669.43365840000001"/>
    <n v="552.5"/>
    <n v="567.31665966101696"/>
    <n v="523.78"/>
  </r>
  <r>
    <x v="57"/>
    <n v="682.42972729500002"/>
    <n v="562.5"/>
    <n v="578.33027736864415"/>
    <n v="533.78"/>
  </r>
  <r>
    <x v="58"/>
    <n v="675.49086887999999"/>
    <n v="567.5"/>
    <n v="572.44988888135595"/>
    <n v="538.78"/>
  </r>
  <r>
    <x v="59"/>
    <n v="659.53272000000004"/>
    <n v="562.5"/>
    <n v="558.92603389830515"/>
    <n v="533.78"/>
  </r>
  <r>
    <x v="60"/>
    <n v="671.10417150000001"/>
    <n v="562.5"/>
    <n v="568.73234872881358"/>
    <n v="533.78"/>
  </r>
  <r>
    <x v="61"/>
    <n v="675.35911747"/>
    <n v="567.5"/>
    <n v="572.33823514406788"/>
    <n v="538.78"/>
  </r>
  <r>
    <x v="62"/>
    <n v="691.10855268"/>
    <n v="572.5"/>
    <n v="585.68521413559324"/>
    <n v="543.78"/>
  </r>
  <r>
    <x v="63"/>
    <n v="705.16284632500003"/>
    <n v="572.5"/>
    <n v="597.59563247881363"/>
    <n v="543.78"/>
  </r>
  <r>
    <x v="64"/>
    <n v="693.45754807499998"/>
    <n v="572.5"/>
    <n v="587.67588819915261"/>
    <n v="543.78"/>
  </r>
  <r>
    <x v="65"/>
    <n v="693.32070198500003"/>
    <n v="572.5"/>
    <n v="587.55991693644069"/>
    <n v="543.78"/>
  </r>
  <r>
    <x v="66"/>
    <n v="689.16537115999995"/>
    <n v="565"/>
    <n v="584.03845013559317"/>
    <n v="536.28"/>
  </r>
  <r>
    <x v="67"/>
    <n v="664.87782816000004"/>
    <n v="555"/>
    <n v="563.45578657627129"/>
    <n v="526.28"/>
  </r>
  <r>
    <x v="68"/>
    <n v="648.12019017"/>
    <n v="532.5"/>
    <n v="549.25439844915252"/>
    <n v="503.78"/>
  </r>
  <r>
    <x v="69"/>
    <n v="658.84012757999994"/>
    <n v="542.5"/>
    <n v="558.33909116949155"/>
    <n v="513.78"/>
  </r>
  <r>
    <x v="70"/>
    <n v="658.1686598"/>
    <n v="542.5"/>
    <n v="557.77005067796608"/>
    <n v="513.78"/>
  </r>
  <r>
    <x v="71"/>
    <n v="670.57664179999995"/>
    <n v="552.5"/>
    <n v="568.28528966101692"/>
    <n v="523.78"/>
  </r>
  <r>
    <x v="72"/>
    <n v="666.17472220000002"/>
    <n v="552.5"/>
    <n v="564.55484932203399"/>
    <n v="523.78"/>
  </r>
  <r>
    <x v="73"/>
    <n v="665.64142569000001"/>
    <n v="552.5"/>
    <n v="564.10290312711868"/>
    <n v="523.78"/>
  </r>
  <r>
    <x v="74"/>
    <n v="664.57025558999999"/>
    <n v="552.5"/>
    <n v="563.19513185593223"/>
    <n v="523.78"/>
  </r>
  <r>
    <x v="75"/>
    <n v="661.60242369499997"/>
    <n v="550"/>
    <n v="560.68002008050848"/>
    <n v="521.28"/>
  </r>
  <r>
    <x v="76"/>
    <n v="652.60651432500003"/>
    <n v="542.5"/>
    <n v="553.05636807203393"/>
    <n v="513.78"/>
  </r>
  <r>
    <x v="77"/>
    <n v="645.23093854000001"/>
    <n v="537.5"/>
    <n v="546.80588011864415"/>
    <n v="508.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133B70-AA11-A745-B1F9-59B23A9573FF}" name="PivotTable15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J1:O19" firstHeaderRow="0" firstDataRow="1" firstDataCol="2"/>
  <pivotFields count="8">
    <pivotField compact="0" numFmtId="14" outline="0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5"/>
  </rowFields>
  <rowItems count="18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Steel reinforcing bar (rebar) domestic, exw Turkey, usd/tonne " fld="1" subtotal="average" baseField="0" baseItem="0" numFmtId="164"/>
    <dataField name="Average of Steel reinforcing bar (rebar) export, fob main port Turkey, $/tonne " fld="2" subtotal="average" baseField="0" baseItem="0"/>
    <dataField name="Average of Domestico con Ajustado IVA" fld="3" subtotal="average" baseField="0" baseItem="0" numFmtId="43"/>
    <dataField name="Average of Export con Ajuste" fld="4" subtotal="average" baseField="0" baseItem="0" numFmtId="164"/>
  </dataFields>
  <formats count="1"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2"/>
  <sheetViews>
    <sheetView zoomScale="80" zoomScaleNormal="80" workbookViewId="0">
      <selection activeCell="H285" sqref="H285"/>
    </sheetView>
  </sheetViews>
  <sheetFormatPr defaultColWidth="11.1640625" defaultRowHeight="15.5" x14ac:dyDescent="0.35"/>
  <cols>
    <col min="1" max="1" width="14.33203125" customWidth="1"/>
    <col min="2" max="2" width="25.6640625" customWidth="1"/>
    <col min="3" max="3" width="22.1640625" customWidth="1"/>
    <col min="4" max="4" width="14.5" customWidth="1"/>
    <col min="5" max="5" width="12.25" customWidth="1"/>
    <col min="7" max="7" width="12.08203125" customWidth="1"/>
    <col min="10" max="10" width="23.6640625" customWidth="1"/>
  </cols>
  <sheetData>
    <row r="1" spans="1:7" x14ac:dyDescent="0.35">
      <c r="A1" s="16">
        <f>28.72-B1</f>
        <v>28.72</v>
      </c>
    </row>
    <row r="3" spans="1:7" s="4" customFormat="1" ht="62" x14ac:dyDescent="0.35">
      <c r="A3" s="4" t="s">
        <v>1</v>
      </c>
      <c r="B3" s="17" t="s">
        <v>2</v>
      </c>
      <c r="C3" s="17" t="s">
        <v>0</v>
      </c>
      <c r="D3" s="11" t="s">
        <v>30</v>
      </c>
      <c r="E3" s="11" t="s">
        <v>4</v>
      </c>
      <c r="F3" s="18" t="s">
        <v>25</v>
      </c>
      <c r="G3" s="5" t="s">
        <v>32</v>
      </c>
    </row>
    <row r="4" spans="1:7" hidden="1" x14ac:dyDescent="0.35">
      <c r="A4" s="3">
        <v>43343</v>
      </c>
      <c r="B4" s="1">
        <v>579.67103999999995</v>
      </c>
      <c r="C4">
        <v>505</v>
      </c>
      <c r="D4" s="6">
        <f>+B4/1.18</f>
        <v>491.24664406779658</v>
      </c>
      <c r="E4" s="1">
        <f>+C4-$A$1</f>
        <v>476.28</v>
      </c>
      <c r="F4" s="7">
        <f>(+D4-E4)/E4</f>
        <v>3.1424044821946349E-2</v>
      </c>
    </row>
    <row r="5" spans="1:7" hidden="1" x14ac:dyDescent="0.35">
      <c r="A5" s="3">
        <v>43349</v>
      </c>
      <c r="B5" s="1">
        <v>603.80975999999998</v>
      </c>
      <c r="C5">
        <v>512.5</v>
      </c>
      <c r="D5" s="6">
        <f t="shared" ref="D5:D68" si="0">+B5/1.18</f>
        <v>511.703186440678</v>
      </c>
      <c r="E5" s="1">
        <f t="shared" ref="E5:E68" si="1">+C5-$A$1</f>
        <v>483.78</v>
      </c>
      <c r="F5" s="7">
        <f t="shared" ref="F5:F68" si="2">(+D5-E5)/E5</f>
        <v>5.77187697727852E-2</v>
      </c>
    </row>
    <row r="6" spans="1:7" hidden="1" x14ac:dyDescent="0.35">
      <c r="A6" s="3">
        <v>43356</v>
      </c>
      <c r="B6" s="1">
        <v>606.79399999999998</v>
      </c>
      <c r="C6">
        <v>517.5</v>
      </c>
      <c r="D6" s="6">
        <f t="shared" si="0"/>
        <v>514.23220338983049</v>
      </c>
      <c r="E6" s="1">
        <f t="shared" si="1"/>
        <v>488.78</v>
      </c>
      <c r="F6" s="7">
        <f t="shared" si="2"/>
        <v>5.2072923175724289E-2</v>
      </c>
    </row>
    <row r="7" spans="1:7" hidden="1" x14ac:dyDescent="0.35">
      <c r="A7" s="3">
        <v>43363</v>
      </c>
      <c r="B7" s="1">
        <v>612.68753000000004</v>
      </c>
      <c r="C7">
        <v>512.5</v>
      </c>
      <c r="D7" s="6">
        <f t="shared" si="0"/>
        <v>519.22672033898311</v>
      </c>
      <c r="E7" s="1">
        <f t="shared" si="1"/>
        <v>483.78</v>
      </c>
      <c r="F7" s="7">
        <f t="shared" si="2"/>
        <v>7.3270330189307425E-2</v>
      </c>
    </row>
    <row r="8" spans="1:7" hidden="1" x14ac:dyDescent="0.35">
      <c r="A8" s="3">
        <v>43370</v>
      </c>
      <c r="B8" s="1">
        <v>611.88</v>
      </c>
      <c r="C8">
        <v>502.5</v>
      </c>
      <c r="D8" s="6">
        <f t="shared" si="0"/>
        <v>518.54237288135596</v>
      </c>
      <c r="E8" s="1">
        <f t="shared" si="1"/>
        <v>473.78</v>
      </c>
      <c r="F8" s="7">
        <f t="shared" si="2"/>
        <v>9.4479236948279768E-2</v>
      </c>
    </row>
    <row r="9" spans="1:7" ht="53.5" hidden="1" customHeight="1" x14ac:dyDescent="0.35">
      <c r="A9" s="3">
        <v>43377</v>
      </c>
      <c r="B9" s="1">
        <v>609.63104999999996</v>
      </c>
      <c r="C9">
        <v>497.5</v>
      </c>
      <c r="D9" s="6">
        <f t="shared" si="0"/>
        <v>516.63648305084746</v>
      </c>
      <c r="E9" s="1">
        <f t="shared" si="1"/>
        <v>468.78</v>
      </c>
      <c r="F9" s="7">
        <f t="shared" si="2"/>
        <v>0.10208729692147167</v>
      </c>
    </row>
    <row r="10" spans="1:7" hidden="1" x14ac:dyDescent="0.35">
      <c r="A10" s="3">
        <v>43384</v>
      </c>
      <c r="B10" s="1">
        <v>600.30089999999996</v>
      </c>
      <c r="C10">
        <v>497.5</v>
      </c>
      <c r="D10" s="6">
        <f t="shared" si="0"/>
        <v>508.72957627118643</v>
      </c>
      <c r="E10" s="1">
        <f t="shared" si="1"/>
        <v>468.78</v>
      </c>
      <c r="F10" s="7">
        <f t="shared" si="2"/>
        <v>8.5220308612113271E-2</v>
      </c>
    </row>
    <row r="11" spans="1:7" hidden="1" x14ac:dyDescent="0.35">
      <c r="A11" s="3">
        <v>43391</v>
      </c>
      <c r="B11" s="1">
        <v>609.30283999999995</v>
      </c>
      <c r="C11">
        <v>497.5</v>
      </c>
      <c r="D11" s="6">
        <f t="shared" si="0"/>
        <v>516.35833898305088</v>
      </c>
      <c r="E11" s="1">
        <f t="shared" si="1"/>
        <v>468.78</v>
      </c>
      <c r="F11" s="7">
        <f t="shared" si="2"/>
        <v>0.10149396088367874</v>
      </c>
    </row>
    <row r="12" spans="1:7" hidden="1" x14ac:dyDescent="0.35">
      <c r="A12" s="3">
        <v>43398</v>
      </c>
      <c r="B12" s="1">
        <v>603.03240000000005</v>
      </c>
      <c r="C12">
        <v>502.5</v>
      </c>
      <c r="D12" s="6">
        <f t="shared" si="0"/>
        <v>511.04440677966107</v>
      </c>
      <c r="E12" s="1">
        <f t="shared" si="1"/>
        <v>473.78</v>
      </c>
      <c r="F12" s="7">
        <f t="shared" si="2"/>
        <v>7.8653397736631145E-2</v>
      </c>
    </row>
    <row r="13" spans="1:7" ht="53.5" hidden="1" customHeight="1" x14ac:dyDescent="0.35">
      <c r="A13" s="3">
        <v>43405</v>
      </c>
      <c r="B13" s="1">
        <v>609.70725000000004</v>
      </c>
      <c r="C13">
        <v>502.5</v>
      </c>
      <c r="D13" s="6">
        <f t="shared" si="0"/>
        <v>516.70105932203398</v>
      </c>
      <c r="E13" s="1">
        <f t="shared" si="1"/>
        <v>473.78</v>
      </c>
      <c r="F13" s="7">
        <f t="shared" si="2"/>
        <v>9.0592805356988507E-2</v>
      </c>
    </row>
    <row r="14" spans="1:7" hidden="1" x14ac:dyDescent="0.35">
      <c r="A14" s="3">
        <v>43412</v>
      </c>
      <c r="B14" s="1">
        <v>610.21765000000005</v>
      </c>
      <c r="C14">
        <v>515</v>
      </c>
      <c r="D14" s="6">
        <f t="shared" si="0"/>
        <v>517.13360169491534</v>
      </c>
      <c r="E14" s="1">
        <f t="shared" si="1"/>
        <v>486.28</v>
      </c>
      <c r="F14" s="7">
        <f t="shared" si="2"/>
        <v>6.3448222618481889E-2</v>
      </c>
    </row>
    <row r="15" spans="1:7" hidden="1" x14ac:dyDescent="0.35">
      <c r="A15" s="3">
        <v>43419</v>
      </c>
      <c r="B15" s="1">
        <v>607.55730000000005</v>
      </c>
      <c r="C15">
        <v>507.5</v>
      </c>
      <c r="D15" s="6">
        <f t="shared" si="0"/>
        <v>514.87906779661023</v>
      </c>
      <c r="E15" s="1">
        <f t="shared" si="1"/>
        <v>478.78</v>
      </c>
      <c r="F15" s="7">
        <f t="shared" si="2"/>
        <v>7.53980278971767E-2</v>
      </c>
    </row>
    <row r="16" spans="1:7" hidden="1" x14ac:dyDescent="0.35">
      <c r="A16" s="3">
        <v>43426</v>
      </c>
      <c r="B16" s="1">
        <v>589.30200000000002</v>
      </c>
      <c r="C16">
        <v>495</v>
      </c>
      <c r="D16" s="6">
        <f t="shared" si="0"/>
        <v>499.4084745762712</v>
      </c>
      <c r="E16" s="1">
        <f t="shared" si="1"/>
        <v>466.28</v>
      </c>
      <c r="F16" s="7">
        <f t="shared" si="2"/>
        <v>7.1048457099320644E-2</v>
      </c>
    </row>
    <row r="17" spans="1:6" hidden="1" x14ac:dyDescent="0.35">
      <c r="A17" s="3">
        <v>43433</v>
      </c>
      <c r="B17" s="1">
        <v>574.77943500000003</v>
      </c>
      <c r="C17">
        <v>487.5</v>
      </c>
      <c r="D17" s="6">
        <f t="shared" si="0"/>
        <v>487.10121610169494</v>
      </c>
      <c r="E17" s="1">
        <f t="shared" si="1"/>
        <v>458.78</v>
      </c>
      <c r="F17" s="7">
        <f t="shared" si="2"/>
        <v>6.1731583987303225E-2</v>
      </c>
    </row>
    <row r="18" spans="1:6" hidden="1" x14ac:dyDescent="0.35">
      <c r="A18" s="3">
        <v>43440</v>
      </c>
      <c r="B18" s="1">
        <v>550.66470000000004</v>
      </c>
      <c r="C18">
        <v>475</v>
      </c>
      <c r="D18" s="6">
        <f t="shared" si="0"/>
        <v>466.66500000000008</v>
      </c>
      <c r="E18" s="1">
        <f t="shared" si="1"/>
        <v>446.28</v>
      </c>
      <c r="F18" s="7">
        <f t="shared" si="2"/>
        <v>4.5677601505781359E-2</v>
      </c>
    </row>
    <row r="19" spans="1:6" hidden="1" x14ac:dyDescent="0.35">
      <c r="A19" s="3">
        <v>43447</v>
      </c>
      <c r="B19" s="1">
        <v>543.94774500000005</v>
      </c>
      <c r="C19">
        <v>467.5</v>
      </c>
      <c r="D19" s="6">
        <f t="shared" si="0"/>
        <v>460.97266525423737</v>
      </c>
      <c r="E19" s="1">
        <f t="shared" si="1"/>
        <v>438.78</v>
      </c>
      <c r="F19" s="7">
        <f t="shared" si="2"/>
        <v>5.0578114896388617E-2</v>
      </c>
    </row>
    <row r="20" spans="1:6" hidden="1" x14ac:dyDescent="0.35">
      <c r="A20" s="3">
        <v>43454</v>
      </c>
      <c r="B20" s="1">
        <v>533.40525000000002</v>
      </c>
      <c r="C20">
        <v>455</v>
      </c>
      <c r="D20" s="6">
        <f t="shared" si="0"/>
        <v>452.03834745762714</v>
      </c>
      <c r="E20" s="1">
        <f t="shared" si="1"/>
        <v>426.28</v>
      </c>
      <c r="F20" s="7">
        <f t="shared" si="2"/>
        <v>6.0425887814645696E-2</v>
      </c>
    </row>
    <row r="21" spans="1:6" hidden="1" x14ac:dyDescent="0.35">
      <c r="A21" s="3">
        <v>43461</v>
      </c>
      <c r="B21" s="1">
        <v>534.51824999999997</v>
      </c>
      <c r="C21">
        <v>455</v>
      </c>
      <c r="D21" s="6">
        <f t="shared" si="0"/>
        <v>452.98156779661019</v>
      </c>
      <c r="E21" s="1">
        <f t="shared" si="1"/>
        <v>426.28</v>
      </c>
      <c r="F21" s="7">
        <f t="shared" si="2"/>
        <v>6.2638565723492121E-2</v>
      </c>
    </row>
    <row r="22" spans="1:6" hidden="1" x14ac:dyDescent="0.35">
      <c r="A22" s="3">
        <v>43468</v>
      </c>
      <c r="B22" s="1">
        <v>526.38789999999995</v>
      </c>
      <c r="C22">
        <v>450</v>
      </c>
      <c r="D22" s="6">
        <f t="shared" si="0"/>
        <v>446.09144067796609</v>
      </c>
      <c r="E22" s="1">
        <f t="shared" si="1"/>
        <v>421.28</v>
      </c>
      <c r="F22" s="7">
        <f t="shared" si="2"/>
        <v>5.8895368111389387E-2</v>
      </c>
    </row>
    <row r="23" spans="1:6" hidden="1" x14ac:dyDescent="0.35">
      <c r="A23" s="3">
        <v>43475</v>
      </c>
      <c r="B23" s="1">
        <v>529.34910000000002</v>
      </c>
      <c r="C23">
        <v>440</v>
      </c>
      <c r="D23" s="6">
        <f t="shared" si="0"/>
        <v>448.60093220338985</v>
      </c>
      <c r="E23" s="1">
        <f t="shared" si="1"/>
        <v>411.28</v>
      </c>
      <c r="F23" s="7">
        <f t="shared" si="2"/>
        <v>9.0743367543741182E-2</v>
      </c>
    </row>
    <row r="24" spans="1:6" hidden="1" x14ac:dyDescent="0.35">
      <c r="A24" s="3">
        <v>43482</v>
      </c>
      <c r="B24" s="1">
        <v>522.10368000000005</v>
      </c>
      <c r="C24">
        <v>437.5</v>
      </c>
      <c r="D24" s="6">
        <f t="shared" si="0"/>
        <v>442.46074576271195</v>
      </c>
      <c r="E24" s="1">
        <f t="shared" si="1"/>
        <v>408.78</v>
      </c>
      <c r="F24" s="7">
        <f t="shared" si="2"/>
        <v>8.2393330795811875E-2</v>
      </c>
    </row>
    <row r="25" spans="1:6" hidden="1" x14ac:dyDescent="0.35">
      <c r="A25" s="3">
        <v>43489</v>
      </c>
      <c r="B25" s="1">
        <v>533.54700000000003</v>
      </c>
      <c r="C25">
        <v>440</v>
      </c>
      <c r="D25" s="6">
        <f t="shared" si="0"/>
        <v>452.15847457627126</v>
      </c>
      <c r="E25" s="1">
        <f t="shared" si="1"/>
        <v>411.28</v>
      </c>
      <c r="F25" s="7">
        <f t="shared" si="2"/>
        <v>9.9393295507370374E-2</v>
      </c>
    </row>
    <row r="26" spans="1:6" hidden="1" x14ac:dyDescent="0.35">
      <c r="A26" s="3">
        <v>43496</v>
      </c>
      <c r="B26" s="1">
        <v>565.94303749999995</v>
      </c>
      <c r="C26">
        <v>467.5</v>
      </c>
      <c r="D26" s="6">
        <f t="shared" si="0"/>
        <v>479.61274364406779</v>
      </c>
      <c r="E26" s="1">
        <f t="shared" si="1"/>
        <v>438.78</v>
      </c>
      <c r="F26" s="7">
        <f t="shared" si="2"/>
        <v>9.3059719321910345E-2</v>
      </c>
    </row>
    <row r="27" spans="1:6" hidden="1" x14ac:dyDescent="0.35">
      <c r="A27" s="3">
        <v>43503</v>
      </c>
      <c r="B27" s="1">
        <v>597.40470300000004</v>
      </c>
      <c r="C27">
        <v>495</v>
      </c>
      <c r="D27" s="6">
        <f t="shared" si="0"/>
        <v>506.27517203389834</v>
      </c>
      <c r="E27" s="1">
        <f t="shared" si="1"/>
        <v>466.28</v>
      </c>
      <c r="F27" s="7">
        <f t="shared" si="2"/>
        <v>8.577501079587023E-2</v>
      </c>
    </row>
    <row r="28" spans="1:6" hidden="1" x14ac:dyDescent="0.35">
      <c r="A28" s="3">
        <v>43510</v>
      </c>
      <c r="B28" s="1">
        <v>610.92073000000005</v>
      </c>
      <c r="C28">
        <v>500</v>
      </c>
      <c r="D28" s="6">
        <f t="shared" si="0"/>
        <v>517.72943220338993</v>
      </c>
      <c r="E28" s="1">
        <f t="shared" si="1"/>
        <v>471.28</v>
      </c>
      <c r="F28" s="7">
        <f t="shared" si="2"/>
        <v>9.8560159997008068E-2</v>
      </c>
    </row>
    <row r="29" spans="1:6" hidden="1" x14ac:dyDescent="0.35">
      <c r="A29" s="3">
        <v>43517</v>
      </c>
      <c r="B29" s="1">
        <v>588.79999999999995</v>
      </c>
      <c r="C29">
        <v>495</v>
      </c>
      <c r="D29" s="6">
        <f t="shared" si="0"/>
        <v>498.9830508474576</v>
      </c>
      <c r="E29" s="1">
        <f t="shared" si="1"/>
        <v>466.28</v>
      </c>
      <c r="F29" s="7">
        <f t="shared" si="2"/>
        <v>7.0136078852744352E-2</v>
      </c>
    </row>
    <row r="30" spans="1:6" hidden="1" x14ac:dyDescent="0.35">
      <c r="A30" s="3">
        <v>43524</v>
      </c>
      <c r="B30" s="1">
        <v>565.36800000000005</v>
      </c>
      <c r="C30">
        <v>475</v>
      </c>
      <c r="D30" s="6">
        <f t="shared" si="0"/>
        <v>479.12542372881364</v>
      </c>
      <c r="E30" s="1">
        <f t="shared" si="1"/>
        <v>446.28</v>
      </c>
      <c r="F30" s="7">
        <f t="shared" si="2"/>
        <v>7.359824264769578E-2</v>
      </c>
    </row>
    <row r="31" spans="1:6" hidden="1" x14ac:dyDescent="0.35">
      <c r="A31" s="3">
        <v>43531</v>
      </c>
      <c r="B31" s="1">
        <v>577.875</v>
      </c>
      <c r="C31">
        <v>475</v>
      </c>
      <c r="D31" s="6">
        <f t="shared" si="0"/>
        <v>489.72457627118649</v>
      </c>
      <c r="E31" s="1">
        <f t="shared" si="1"/>
        <v>446.28</v>
      </c>
      <c r="F31" s="7">
        <f t="shared" si="2"/>
        <v>9.7348248344506866E-2</v>
      </c>
    </row>
    <row r="32" spans="1:6" hidden="1" x14ac:dyDescent="0.35">
      <c r="A32" s="3">
        <v>43538</v>
      </c>
      <c r="B32" s="1">
        <v>585.51341000000002</v>
      </c>
      <c r="C32">
        <v>495</v>
      </c>
      <c r="D32" s="6">
        <f t="shared" si="0"/>
        <v>496.19780508474582</v>
      </c>
      <c r="E32" s="1">
        <f t="shared" si="1"/>
        <v>466.28</v>
      </c>
      <c r="F32" s="7">
        <f t="shared" si="2"/>
        <v>6.4162745742356211E-2</v>
      </c>
    </row>
    <row r="33" spans="1:6" hidden="1" x14ac:dyDescent="0.35">
      <c r="A33" s="3">
        <v>43545</v>
      </c>
      <c r="B33" s="1">
        <v>591.48729700000001</v>
      </c>
      <c r="C33">
        <v>495</v>
      </c>
      <c r="D33" s="6">
        <f t="shared" si="0"/>
        <v>501.26042118644074</v>
      </c>
      <c r="E33" s="1">
        <f t="shared" si="1"/>
        <v>466.28</v>
      </c>
      <c r="F33" s="7">
        <f t="shared" si="2"/>
        <v>7.5020204997942791E-2</v>
      </c>
    </row>
    <row r="34" spans="1:6" hidden="1" x14ac:dyDescent="0.35">
      <c r="A34" s="3">
        <v>43552</v>
      </c>
      <c r="B34" s="1">
        <v>598.43100000000004</v>
      </c>
      <c r="C34">
        <v>495</v>
      </c>
      <c r="D34" s="6">
        <f t="shared" si="0"/>
        <v>507.14491525423733</v>
      </c>
      <c r="E34" s="1">
        <f t="shared" si="1"/>
        <v>466.28</v>
      </c>
      <c r="F34" s="7">
        <f t="shared" si="2"/>
        <v>8.7640291786560354E-2</v>
      </c>
    </row>
    <row r="35" spans="1:6" hidden="1" x14ac:dyDescent="0.35">
      <c r="A35" s="3">
        <v>43559</v>
      </c>
      <c r="B35" s="1">
        <v>574.24350000000004</v>
      </c>
      <c r="C35">
        <v>487.5</v>
      </c>
      <c r="D35" s="6">
        <f t="shared" si="0"/>
        <v>486.64703389830515</v>
      </c>
      <c r="E35" s="1">
        <f t="shared" si="1"/>
        <v>458.78</v>
      </c>
      <c r="F35" s="7">
        <f t="shared" si="2"/>
        <v>6.0741605776854224E-2</v>
      </c>
    </row>
    <row r="36" spans="1:6" hidden="1" x14ac:dyDescent="0.35">
      <c r="A36" s="3">
        <v>43566</v>
      </c>
      <c r="B36" s="1">
        <v>584.97782749999999</v>
      </c>
      <c r="C36">
        <v>482.5</v>
      </c>
      <c r="D36" s="6">
        <f t="shared" si="0"/>
        <v>495.74392161016954</v>
      </c>
      <c r="E36" s="1">
        <f t="shared" si="1"/>
        <v>453.78</v>
      </c>
      <c r="F36" s="7">
        <f t="shared" si="2"/>
        <v>9.247635772878833E-2</v>
      </c>
    </row>
    <row r="37" spans="1:6" hidden="1" x14ac:dyDescent="0.35">
      <c r="A37" s="3">
        <v>43573</v>
      </c>
      <c r="B37" s="1">
        <v>565.72550999999999</v>
      </c>
      <c r="C37">
        <v>477.5</v>
      </c>
      <c r="D37" s="6">
        <f t="shared" si="0"/>
        <v>479.42839830508478</v>
      </c>
      <c r="E37" s="1">
        <f t="shared" si="1"/>
        <v>448.78</v>
      </c>
      <c r="F37" s="7">
        <f t="shared" si="2"/>
        <v>6.8292700889266034E-2</v>
      </c>
    </row>
    <row r="38" spans="1:6" hidden="1" x14ac:dyDescent="0.35">
      <c r="A38" s="3">
        <v>43580</v>
      </c>
      <c r="B38" s="1">
        <v>560.56335999999999</v>
      </c>
      <c r="C38">
        <v>477.5</v>
      </c>
      <c r="D38" s="6">
        <f t="shared" si="0"/>
        <v>475.05369491525425</v>
      </c>
      <c r="E38" s="1">
        <f t="shared" si="1"/>
        <v>448.78</v>
      </c>
      <c r="F38" s="7">
        <f t="shared" si="2"/>
        <v>5.8544709914109996E-2</v>
      </c>
    </row>
    <row r="39" spans="1:6" hidden="1" x14ac:dyDescent="0.35">
      <c r="A39" s="3">
        <v>43587</v>
      </c>
      <c r="B39" s="1">
        <v>557.95495000000005</v>
      </c>
      <c r="C39">
        <v>472.5</v>
      </c>
      <c r="D39" s="6">
        <f t="shared" si="0"/>
        <v>472.84317796610179</v>
      </c>
      <c r="E39" s="1">
        <f t="shared" si="1"/>
        <v>443.78</v>
      </c>
      <c r="F39" s="7">
        <f t="shared" si="2"/>
        <v>6.5490058060529585E-2</v>
      </c>
    </row>
    <row r="40" spans="1:6" hidden="1" x14ac:dyDescent="0.35">
      <c r="A40" s="3">
        <v>43594</v>
      </c>
      <c r="B40" s="1">
        <v>546.38549999999998</v>
      </c>
      <c r="C40">
        <v>465</v>
      </c>
      <c r="D40" s="6">
        <f t="shared" si="0"/>
        <v>463.0385593220339</v>
      </c>
      <c r="E40" s="1">
        <f t="shared" si="1"/>
        <v>436.28</v>
      </c>
      <c r="F40" s="7">
        <f t="shared" si="2"/>
        <v>6.1333454025015895E-2</v>
      </c>
    </row>
    <row r="41" spans="1:6" hidden="1" x14ac:dyDescent="0.35">
      <c r="A41" s="3">
        <v>43601</v>
      </c>
      <c r="B41" s="1">
        <v>546.61199999999997</v>
      </c>
      <c r="C41">
        <v>455</v>
      </c>
      <c r="D41" s="6">
        <f t="shared" si="0"/>
        <v>463.23050847457625</v>
      </c>
      <c r="E41" s="1">
        <f t="shared" si="1"/>
        <v>426.28</v>
      </c>
      <c r="F41" s="7">
        <f t="shared" si="2"/>
        <v>8.668130917372685E-2</v>
      </c>
    </row>
    <row r="42" spans="1:6" hidden="1" x14ac:dyDescent="0.35">
      <c r="A42" s="3">
        <v>43608</v>
      </c>
      <c r="B42" s="1">
        <v>554.24924999999996</v>
      </c>
      <c r="C42">
        <v>470</v>
      </c>
      <c r="D42" s="6">
        <f t="shared" si="0"/>
        <v>469.7027542372881</v>
      </c>
      <c r="E42" s="1">
        <f t="shared" si="1"/>
        <v>441.28</v>
      </c>
      <c r="F42" s="7">
        <f t="shared" si="2"/>
        <v>6.4409794772679774E-2</v>
      </c>
    </row>
    <row r="43" spans="1:6" hidden="1" x14ac:dyDescent="0.35">
      <c r="A43" s="3">
        <v>43615</v>
      </c>
      <c r="B43" s="1">
        <v>558.26022999999998</v>
      </c>
      <c r="C43">
        <v>472.5</v>
      </c>
      <c r="D43" s="6">
        <f t="shared" si="0"/>
        <v>473.10188983050847</v>
      </c>
      <c r="E43" s="1">
        <f t="shared" si="1"/>
        <v>443.78</v>
      </c>
      <c r="F43" s="7">
        <f t="shared" si="2"/>
        <v>6.6073031300438276E-2</v>
      </c>
    </row>
    <row r="44" spans="1:6" hidden="1" x14ac:dyDescent="0.35">
      <c r="A44" s="3">
        <v>43622</v>
      </c>
      <c r="B44" s="1">
        <v>586.29741000000001</v>
      </c>
      <c r="C44">
        <v>472.5</v>
      </c>
      <c r="D44" s="6">
        <f t="shared" si="0"/>
        <v>496.86221186440685</v>
      </c>
      <c r="E44" s="1">
        <f t="shared" si="1"/>
        <v>443.78</v>
      </c>
      <c r="F44" s="7">
        <f t="shared" si="2"/>
        <v>0.11961379932490621</v>
      </c>
    </row>
    <row r="45" spans="1:6" hidden="1" x14ac:dyDescent="0.35">
      <c r="A45" s="3">
        <v>43629</v>
      </c>
      <c r="B45" s="1">
        <v>553.05089999999996</v>
      </c>
      <c r="C45">
        <v>452.5</v>
      </c>
      <c r="D45" s="6">
        <f t="shared" si="0"/>
        <v>468.68720338983047</v>
      </c>
      <c r="E45" s="1">
        <f t="shared" si="1"/>
        <v>423.78</v>
      </c>
      <c r="F45" s="7">
        <f t="shared" si="2"/>
        <v>0.10596819904155577</v>
      </c>
    </row>
    <row r="46" spans="1:6" hidden="1" x14ac:dyDescent="0.35">
      <c r="A46" s="3">
        <v>43636</v>
      </c>
      <c r="B46" s="1">
        <v>544.01085</v>
      </c>
      <c r="C46">
        <v>452.5</v>
      </c>
      <c r="D46" s="6">
        <f t="shared" si="0"/>
        <v>461.02614406779662</v>
      </c>
      <c r="E46" s="1">
        <f t="shared" si="1"/>
        <v>423.78</v>
      </c>
      <c r="F46" s="7">
        <f t="shared" si="2"/>
        <v>8.7890282853831353E-2</v>
      </c>
    </row>
    <row r="47" spans="1:6" hidden="1" x14ac:dyDescent="0.35">
      <c r="A47" s="3">
        <v>43643</v>
      </c>
      <c r="B47" s="1">
        <v>541.42426999999998</v>
      </c>
      <c r="C47">
        <v>452.5</v>
      </c>
      <c r="D47" s="6">
        <f t="shared" si="0"/>
        <v>458.83412711864406</v>
      </c>
      <c r="E47" s="1">
        <f t="shared" si="1"/>
        <v>423.78</v>
      </c>
      <c r="F47" s="7">
        <f t="shared" si="2"/>
        <v>8.271774769607837E-2</v>
      </c>
    </row>
    <row r="48" spans="1:6" hidden="1" x14ac:dyDescent="0.35">
      <c r="A48" s="3">
        <v>43650</v>
      </c>
      <c r="B48" s="1">
        <v>551.61447999999996</v>
      </c>
      <c r="C48">
        <v>455</v>
      </c>
      <c r="D48" s="6">
        <f t="shared" si="0"/>
        <v>467.46989830508471</v>
      </c>
      <c r="E48" s="1">
        <f t="shared" si="1"/>
        <v>426.28</v>
      </c>
      <c r="F48" s="7">
        <f t="shared" si="2"/>
        <v>9.6626391820129359E-2</v>
      </c>
    </row>
    <row r="49" spans="1:6" hidden="1" x14ac:dyDescent="0.35">
      <c r="A49" s="3">
        <v>43657</v>
      </c>
      <c r="B49" s="1">
        <v>544.98793999999998</v>
      </c>
      <c r="C49">
        <v>460</v>
      </c>
      <c r="D49" s="6">
        <f t="shared" si="0"/>
        <v>461.85418644067795</v>
      </c>
      <c r="E49" s="1">
        <f t="shared" si="1"/>
        <v>431.28</v>
      </c>
      <c r="F49" s="7">
        <f t="shared" si="2"/>
        <v>7.0891732611477409E-2</v>
      </c>
    </row>
    <row r="50" spans="1:6" hidden="1" x14ac:dyDescent="0.35">
      <c r="A50" s="3">
        <v>43664</v>
      </c>
      <c r="B50" s="1">
        <v>541.47302999999999</v>
      </c>
      <c r="C50">
        <v>455</v>
      </c>
      <c r="D50" s="6">
        <f t="shared" si="0"/>
        <v>458.87544915254239</v>
      </c>
      <c r="E50" s="1">
        <f t="shared" si="1"/>
        <v>426.28</v>
      </c>
      <c r="F50" s="7">
        <f t="shared" si="2"/>
        <v>7.6464880248996947E-2</v>
      </c>
    </row>
    <row r="51" spans="1:6" hidden="1" x14ac:dyDescent="0.35">
      <c r="A51" s="3">
        <v>43671</v>
      </c>
      <c r="B51" s="1">
        <v>540.52134000000001</v>
      </c>
      <c r="C51">
        <v>455</v>
      </c>
      <c r="D51" s="6">
        <f t="shared" si="0"/>
        <v>458.06893220338986</v>
      </c>
      <c r="E51" s="1">
        <f t="shared" si="1"/>
        <v>426.28</v>
      </c>
      <c r="F51" s="7">
        <f t="shared" si="2"/>
        <v>7.4572891534648342E-2</v>
      </c>
    </row>
    <row r="52" spans="1:6" hidden="1" x14ac:dyDescent="0.35">
      <c r="A52" s="3">
        <v>43678</v>
      </c>
      <c r="B52" s="1">
        <v>540.26700000000005</v>
      </c>
      <c r="C52">
        <v>455</v>
      </c>
      <c r="D52" s="6">
        <f t="shared" si="0"/>
        <v>457.85338983050855</v>
      </c>
      <c r="E52" s="1">
        <f t="shared" si="1"/>
        <v>426.28</v>
      </c>
      <c r="F52" s="7">
        <f t="shared" si="2"/>
        <v>7.4067255865882933E-2</v>
      </c>
    </row>
    <row r="53" spans="1:6" hidden="1" x14ac:dyDescent="0.35">
      <c r="A53" s="3">
        <v>43685</v>
      </c>
      <c r="B53" s="1">
        <v>535.38038500000005</v>
      </c>
      <c r="C53">
        <v>450</v>
      </c>
      <c r="D53" s="6">
        <f t="shared" si="0"/>
        <v>453.71219067796619</v>
      </c>
      <c r="E53" s="1">
        <f t="shared" si="1"/>
        <v>421.28</v>
      </c>
      <c r="F53" s="7">
        <f t="shared" si="2"/>
        <v>7.6984881024416585E-2</v>
      </c>
    </row>
    <row r="54" spans="1:6" hidden="1" x14ac:dyDescent="0.35">
      <c r="A54" s="3">
        <v>43692</v>
      </c>
      <c r="B54" s="1">
        <v>526.38930000000005</v>
      </c>
      <c r="C54">
        <v>447.5</v>
      </c>
      <c r="D54" s="6">
        <f t="shared" si="0"/>
        <v>446.09262711864415</v>
      </c>
      <c r="E54" s="1">
        <f t="shared" si="1"/>
        <v>418.78</v>
      </c>
      <c r="F54" s="7">
        <f t="shared" si="2"/>
        <v>6.5219511721295614E-2</v>
      </c>
    </row>
    <row r="55" spans="1:6" hidden="1" x14ac:dyDescent="0.35">
      <c r="A55" s="3">
        <v>43699</v>
      </c>
      <c r="B55" s="1">
        <v>524.31299999999999</v>
      </c>
      <c r="C55">
        <v>445</v>
      </c>
      <c r="D55" s="6">
        <f t="shared" si="0"/>
        <v>444.33305084745763</v>
      </c>
      <c r="E55" s="1">
        <f t="shared" si="1"/>
        <v>416.28</v>
      </c>
      <c r="F55" s="7">
        <f t="shared" si="2"/>
        <v>6.7389859823814874E-2</v>
      </c>
    </row>
    <row r="56" spans="1:6" hidden="1" x14ac:dyDescent="0.35">
      <c r="A56" s="3">
        <v>43706</v>
      </c>
      <c r="B56" s="1">
        <v>518.36593500000004</v>
      </c>
      <c r="C56">
        <v>437.5</v>
      </c>
      <c r="D56" s="6">
        <f t="shared" si="0"/>
        <v>439.29316525423735</v>
      </c>
      <c r="E56" s="1">
        <f t="shared" si="1"/>
        <v>408.78</v>
      </c>
      <c r="F56" s="7">
        <f t="shared" si="2"/>
        <v>7.464446708311899E-2</v>
      </c>
    </row>
    <row r="57" spans="1:6" hidden="1" x14ac:dyDescent="0.35">
      <c r="A57" s="3">
        <v>43713</v>
      </c>
      <c r="B57" s="1">
        <v>514.34077500000001</v>
      </c>
      <c r="C57">
        <v>432.5</v>
      </c>
      <c r="D57" s="6">
        <f t="shared" si="0"/>
        <v>435.88201271186443</v>
      </c>
      <c r="E57" s="1">
        <f t="shared" si="1"/>
        <v>403.78</v>
      </c>
      <c r="F57" s="7">
        <f t="shared" si="2"/>
        <v>7.9503721610442474E-2</v>
      </c>
    </row>
    <row r="58" spans="1:6" hidden="1" x14ac:dyDescent="0.35">
      <c r="A58" s="3">
        <v>43720</v>
      </c>
      <c r="B58" s="1">
        <v>498.30406499999998</v>
      </c>
      <c r="C58">
        <v>412.5</v>
      </c>
      <c r="D58" s="6">
        <f t="shared" si="0"/>
        <v>422.29158050847457</v>
      </c>
      <c r="E58" s="1">
        <f t="shared" si="1"/>
        <v>383.78</v>
      </c>
      <c r="F58" s="7">
        <f t="shared" si="2"/>
        <v>0.10034806531990879</v>
      </c>
    </row>
    <row r="59" spans="1:6" hidden="1" x14ac:dyDescent="0.35">
      <c r="A59" s="3">
        <v>43727</v>
      </c>
      <c r="B59" s="1">
        <v>489.92327499999999</v>
      </c>
      <c r="C59">
        <v>405</v>
      </c>
      <c r="D59" s="6">
        <f t="shared" si="0"/>
        <v>415.18921610169491</v>
      </c>
      <c r="E59" s="1">
        <f t="shared" si="1"/>
        <v>376.28</v>
      </c>
      <c r="F59" s="7">
        <f t="shared" si="2"/>
        <v>0.10340495402810392</v>
      </c>
    </row>
    <row r="60" spans="1:6" hidden="1" x14ac:dyDescent="0.35">
      <c r="A60" s="3">
        <v>43734</v>
      </c>
      <c r="B60" s="1">
        <v>485.87686000000002</v>
      </c>
      <c r="C60">
        <v>398.5</v>
      </c>
      <c r="D60" s="6">
        <f t="shared" si="0"/>
        <v>411.76005084745765</v>
      </c>
      <c r="E60" s="1">
        <f t="shared" si="1"/>
        <v>369.78</v>
      </c>
      <c r="F60" s="7">
        <f t="shared" si="2"/>
        <v>0.11352709948471437</v>
      </c>
    </row>
    <row r="61" spans="1:6" hidden="1" x14ac:dyDescent="0.35">
      <c r="A61" s="3">
        <v>43741</v>
      </c>
      <c r="B61" s="1">
        <v>481.76134000000002</v>
      </c>
      <c r="C61">
        <v>397.5</v>
      </c>
      <c r="D61" s="6">
        <f t="shared" si="0"/>
        <v>408.27232203389832</v>
      </c>
      <c r="E61" s="1">
        <f t="shared" si="1"/>
        <v>368.78</v>
      </c>
      <c r="F61" s="7">
        <f t="shared" si="2"/>
        <v>0.10708911013042559</v>
      </c>
    </row>
    <row r="62" spans="1:6" hidden="1" x14ac:dyDescent="0.35">
      <c r="A62" s="3">
        <v>43748</v>
      </c>
      <c r="B62" s="1">
        <v>477.79406999999998</v>
      </c>
      <c r="C62">
        <v>397.5</v>
      </c>
      <c r="D62" s="6">
        <f t="shared" si="0"/>
        <v>404.91022881355934</v>
      </c>
      <c r="E62" s="1">
        <f t="shared" si="1"/>
        <v>368.78</v>
      </c>
      <c r="F62" s="7">
        <f t="shared" si="2"/>
        <v>9.7972310899613252E-2</v>
      </c>
    </row>
    <row r="63" spans="1:6" hidden="1" x14ac:dyDescent="0.35">
      <c r="A63" s="3">
        <v>43755</v>
      </c>
      <c r="B63" s="1">
        <v>493.95841000000001</v>
      </c>
      <c r="C63">
        <v>407.5</v>
      </c>
      <c r="D63" s="6">
        <f t="shared" si="0"/>
        <v>418.60882203389832</v>
      </c>
      <c r="E63" s="1">
        <f t="shared" si="1"/>
        <v>378.78</v>
      </c>
      <c r="F63" s="7">
        <f t="shared" si="2"/>
        <v>0.10515027729525939</v>
      </c>
    </row>
    <row r="64" spans="1:6" hidden="1" x14ac:dyDescent="0.35">
      <c r="A64" s="3">
        <v>43762</v>
      </c>
      <c r="B64" s="1">
        <v>499.23647999999997</v>
      </c>
      <c r="C64">
        <v>415</v>
      </c>
      <c r="D64" s="6">
        <f t="shared" si="0"/>
        <v>423.08176271186443</v>
      </c>
      <c r="E64" s="1">
        <f t="shared" si="1"/>
        <v>386.28</v>
      </c>
      <c r="F64" s="7">
        <f t="shared" si="2"/>
        <v>9.5272244775459397E-2</v>
      </c>
    </row>
    <row r="65" spans="1:6" hidden="1" x14ac:dyDescent="0.35">
      <c r="A65" s="3">
        <v>43769</v>
      </c>
      <c r="B65" s="1">
        <v>498.84120000000001</v>
      </c>
      <c r="C65">
        <v>409.5</v>
      </c>
      <c r="D65" s="6">
        <f t="shared" si="0"/>
        <v>422.746779661017</v>
      </c>
      <c r="E65" s="1">
        <f t="shared" si="1"/>
        <v>380.78</v>
      </c>
      <c r="F65" s="7">
        <f t="shared" si="2"/>
        <v>0.11021266784236838</v>
      </c>
    </row>
    <row r="66" spans="1:6" hidden="1" x14ac:dyDescent="0.35">
      <c r="A66" s="3">
        <v>43776</v>
      </c>
      <c r="B66" s="1">
        <v>498.38967000000002</v>
      </c>
      <c r="C66">
        <v>417.5</v>
      </c>
      <c r="D66" s="6">
        <f t="shared" si="0"/>
        <v>422.36412711864409</v>
      </c>
      <c r="E66" s="1">
        <f t="shared" si="1"/>
        <v>388.78</v>
      </c>
      <c r="F66" s="7">
        <f t="shared" si="2"/>
        <v>8.6383371363352335E-2</v>
      </c>
    </row>
    <row r="67" spans="1:6" hidden="1" x14ac:dyDescent="0.35">
      <c r="A67" s="3">
        <v>43783</v>
      </c>
      <c r="B67" s="1">
        <v>499.56574999999998</v>
      </c>
      <c r="C67">
        <v>417.5</v>
      </c>
      <c r="D67" s="6">
        <f t="shared" si="0"/>
        <v>423.36080508474578</v>
      </c>
      <c r="E67" s="1">
        <f t="shared" si="1"/>
        <v>388.78</v>
      </c>
      <c r="F67" s="7">
        <f t="shared" si="2"/>
        <v>8.8946975371021669E-2</v>
      </c>
    </row>
    <row r="68" spans="1:6" hidden="1" x14ac:dyDescent="0.35">
      <c r="A68" s="3">
        <v>43790</v>
      </c>
      <c r="B68" s="1">
        <v>504.70337499999999</v>
      </c>
      <c r="C68">
        <v>417.5</v>
      </c>
      <c r="D68" s="6">
        <f t="shared" si="0"/>
        <v>427.71472457627118</v>
      </c>
      <c r="E68" s="1">
        <f t="shared" si="1"/>
        <v>388.78</v>
      </c>
      <c r="F68" s="7">
        <f t="shared" si="2"/>
        <v>0.10014590404925976</v>
      </c>
    </row>
    <row r="69" spans="1:6" hidden="1" x14ac:dyDescent="0.35">
      <c r="A69" s="3">
        <v>43797</v>
      </c>
      <c r="B69" s="1">
        <v>495.01452</v>
      </c>
      <c r="C69">
        <v>425</v>
      </c>
      <c r="D69" s="6">
        <f t="shared" ref="D69:D132" si="3">+B69/1.18</f>
        <v>419.50383050847461</v>
      </c>
      <c r="E69" s="1">
        <f t="shared" ref="E69:E132" si="4">+C69-$A$1</f>
        <v>396.28</v>
      </c>
      <c r="F69" s="7">
        <f t="shared" ref="F69:F132" si="5">(+D69-E69)/E69</f>
        <v>5.8604599042279791E-2</v>
      </c>
    </row>
    <row r="70" spans="1:6" hidden="1" x14ac:dyDescent="0.35">
      <c r="A70" s="3">
        <v>43804</v>
      </c>
      <c r="B70" s="1">
        <v>510.60488500000002</v>
      </c>
      <c r="C70">
        <v>430</v>
      </c>
      <c r="D70" s="6">
        <f t="shared" si="3"/>
        <v>432.71600423728819</v>
      </c>
      <c r="E70" s="1">
        <f t="shared" si="4"/>
        <v>401.28</v>
      </c>
      <c r="F70" s="7">
        <f t="shared" si="5"/>
        <v>7.8339324754007719E-2</v>
      </c>
    </row>
    <row r="71" spans="1:6" hidden="1" x14ac:dyDescent="0.35">
      <c r="A71" s="3">
        <v>43811</v>
      </c>
      <c r="B71" s="1">
        <v>524.96409000000006</v>
      </c>
      <c r="C71">
        <v>437.5</v>
      </c>
      <c r="D71" s="6">
        <f t="shared" si="3"/>
        <v>444.88482203389839</v>
      </c>
      <c r="E71" s="1">
        <f t="shared" si="4"/>
        <v>408.78</v>
      </c>
      <c r="F71" s="7">
        <f t="shared" si="5"/>
        <v>8.8323357390034787E-2</v>
      </c>
    </row>
    <row r="72" spans="1:6" hidden="1" x14ac:dyDescent="0.35">
      <c r="A72" s="3">
        <v>43818</v>
      </c>
      <c r="B72" s="1">
        <v>528.57249000000002</v>
      </c>
      <c r="C72">
        <v>447.5</v>
      </c>
      <c r="D72" s="6">
        <f t="shared" si="3"/>
        <v>447.94278813559328</v>
      </c>
      <c r="E72" s="1">
        <f t="shared" si="4"/>
        <v>418.78</v>
      </c>
      <c r="F72" s="7">
        <f t="shared" si="5"/>
        <v>6.9637490175255043E-2</v>
      </c>
    </row>
    <row r="73" spans="1:6" hidden="1" x14ac:dyDescent="0.35">
      <c r="A73" s="3">
        <v>43826</v>
      </c>
      <c r="B73" s="1">
        <v>527.61158</v>
      </c>
      <c r="C73">
        <v>447.5</v>
      </c>
      <c r="D73" s="6">
        <f t="shared" si="3"/>
        <v>447.12845762711868</v>
      </c>
      <c r="E73" s="1">
        <f t="shared" si="4"/>
        <v>418.78</v>
      </c>
      <c r="F73" s="7">
        <f t="shared" si="5"/>
        <v>6.7692959613923076E-2</v>
      </c>
    </row>
    <row r="74" spans="1:6" hidden="1" x14ac:dyDescent="0.35">
      <c r="A74" s="3">
        <v>43832</v>
      </c>
      <c r="B74" s="1">
        <v>518.89700000000005</v>
      </c>
      <c r="C74">
        <v>445</v>
      </c>
      <c r="D74" s="6">
        <f t="shared" si="3"/>
        <v>439.74322033898312</v>
      </c>
      <c r="E74" s="1">
        <f t="shared" si="4"/>
        <v>416.28</v>
      </c>
      <c r="F74" s="7">
        <f t="shared" si="5"/>
        <v>5.6364034637703349E-2</v>
      </c>
    </row>
    <row r="75" spans="1:6" hidden="1" x14ac:dyDescent="0.35">
      <c r="A75" s="3">
        <v>43839</v>
      </c>
      <c r="B75" s="1">
        <v>520.39147500000001</v>
      </c>
      <c r="C75">
        <v>445</v>
      </c>
      <c r="D75" s="6">
        <f t="shared" si="3"/>
        <v>441.0097245762712</v>
      </c>
      <c r="E75" s="1">
        <f t="shared" si="4"/>
        <v>416.28</v>
      </c>
      <c r="F75" s="7">
        <f t="shared" si="5"/>
        <v>5.9406468185527112E-2</v>
      </c>
    </row>
    <row r="76" spans="1:6" hidden="1" x14ac:dyDescent="0.35">
      <c r="A76" s="3">
        <v>43846</v>
      </c>
      <c r="B76" s="1">
        <v>520.13207999999997</v>
      </c>
      <c r="C76">
        <v>437.5</v>
      </c>
      <c r="D76" s="6">
        <f t="shared" si="3"/>
        <v>440.78989830508476</v>
      </c>
      <c r="E76" s="1">
        <f t="shared" si="4"/>
        <v>408.78</v>
      </c>
      <c r="F76" s="7">
        <f t="shared" si="5"/>
        <v>7.8305930586341777E-2</v>
      </c>
    </row>
    <row r="77" spans="1:6" hidden="1" x14ac:dyDescent="0.35">
      <c r="A77" s="3">
        <v>43853</v>
      </c>
      <c r="B77" s="1">
        <v>507.32341750000001</v>
      </c>
      <c r="C77">
        <v>427.5</v>
      </c>
      <c r="D77" s="6">
        <f t="shared" si="3"/>
        <v>429.93509957627123</v>
      </c>
      <c r="E77" s="1">
        <f t="shared" si="4"/>
        <v>398.78</v>
      </c>
      <c r="F77" s="7">
        <f t="shared" si="5"/>
        <v>7.8126033342372378E-2</v>
      </c>
    </row>
    <row r="78" spans="1:6" hidden="1" x14ac:dyDescent="0.35">
      <c r="A78" s="3">
        <v>43860</v>
      </c>
      <c r="B78" s="1">
        <v>500.02611999999999</v>
      </c>
      <c r="C78">
        <v>427.5</v>
      </c>
      <c r="D78" s="6">
        <f t="shared" si="3"/>
        <v>423.75094915254238</v>
      </c>
      <c r="E78" s="1">
        <f t="shared" si="4"/>
        <v>398.78</v>
      </c>
      <c r="F78" s="7">
        <f t="shared" si="5"/>
        <v>6.2618358875927593E-2</v>
      </c>
    </row>
    <row r="79" spans="1:6" hidden="1" x14ac:dyDescent="0.35">
      <c r="A79" s="3">
        <v>43867</v>
      </c>
      <c r="B79" s="1">
        <v>492.37749500000001</v>
      </c>
      <c r="C79">
        <v>412.5</v>
      </c>
      <c r="D79" s="6">
        <f t="shared" si="3"/>
        <v>417.26906355932209</v>
      </c>
      <c r="E79" s="1">
        <f t="shared" si="4"/>
        <v>383.78</v>
      </c>
      <c r="F79" s="7">
        <f t="shared" si="5"/>
        <v>8.7261096355521706E-2</v>
      </c>
    </row>
    <row r="80" spans="1:6" hidden="1" x14ac:dyDescent="0.35">
      <c r="A80" s="3">
        <v>43874</v>
      </c>
      <c r="B80" s="1">
        <v>499.75261999999998</v>
      </c>
      <c r="C80">
        <v>415</v>
      </c>
      <c r="D80" s="6">
        <f t="shared" si="3"/>
        <v>423.51916949152542</v>
      </c>
      <c r="E80" s="1">
        <f t="shared" si="4"/>
        <v>386.28</v>
      </c>
      <c r="F80" s="7">
        <f t="shared" si="5"/>
        <v>9.6404601562404074E-2</v>
      </c>
    </row>
    <row r="81" spans="1:6" hidden="1" x14ac:dyDescent="0.35">
      <c r="A81" s="3">
        <v>43881</v>
      </c>
      <c r="B81" s="1">
        <v>521.27796999999998</v>
      </c>
      <c r="C81">
        <v>435</v>
      </c>
      <c r="D81" s="6">
        <f t="shared" si="3"/>
        <v>441.76099152542372</v>
      </c>
      <c r="E81" s="1">
        <f t="shared" si="4"/>
        <v>406.28</v>
      </c>
      <c r="F81" s="7">
        <f t="shared" si="5"/>
        <v>8.7331376207107778E-2</v>
      </c>
    </row>
    <row r="82" spans="1:6" hidden="1" x14ac:dyDescent="0.35">
      <c r="A82" s="3">
        <v>43888</v>
      </c>
      <c r="B82" s="1">
        <v>520.232395</v>
      </c>
      <c r="C82">
        <v>435</v>
      </c>
      <c r="D82" s="6">
        <f t="shared" si="3"/>
        <v>440.87491101694917</v>
      </c>
      <c r="E82" s="1">
        <f t="shared" si="4"/>
        <v>406.28</v>
      </c>
      <c r="F82" s="7">
        <f t="shared" si="5"/>
        <v>8.5150416011000291E-2</v>
      </c>
    </row>
    <row r="83" spans="1:6" hidden="1" x14ac:dyDescent="0.35">
      <c r="A83" s="3">
        <v>43895</v>
      </c>
      <c r="B83" s="1">
        <v>520.53489000000002</v>
      </c>
      <c r="C83">
        <v>435</v>
      </c>
      <c r="D83" s="6">
        <f t="shared" si="3"/>
        <v>441.13126271186445</v>
      </c>
      <c r="E83" s="1">
        <f t="shared" si="4"/>
        <v>406.28</v>
      </c>
      <c r="F83" s="7">
        <f t="shared" si="5"/>
        <v>8.5781388972788419E-2</v>
      </c>
    </row>
    <row r="84" spans="1:6" hidden="1" x14ac:dyDescent="0.35">
      <c r="A84" s="3">
        <v>43902</v>
      </c>
      <c r="B84" s="1">
        <v>495.10575</v>
      </c>
      <c r="C84">
        <v>422.5</v>
      </c>
      <c r="D84" s="6">
        <f t="shared" si="3"/>
        <v>419.58114406779663</v>
      </c>
      <c r="E84" s="1">
        <f t="shared" si="4"/>
        <v>393.78</v>
      </c>
      <c r="F84" s="7">
        <f t="shared" si="5"/>
        <v>6.5521722961543655E-2</v>
      </c>
    </row>
    <row r="85" spans="1:6" hidden="1" x14ac:dyDescent="0.35">
      <c r="A85" s="3">
        <v>43909</v>
      </c>
      <c r="B85" s="1">
        <v>482.7</v>
      </c>
      <c r="C85">
        <v>422.5</v>
      </c>
      <c r="D85" s="6">
        <f t="shared" si="3"/>
        <v>409.06779661016952</v>
      </c>
      <c r="E85" s="1">
        <f t="shared" si="4"/>
        <v>393.78</v>
      </c>
      <c r="F85" s="7">
        <f t="shared" si="5"/>
        <v>3.8823192163567354E-2</v>
      </c>
    </row>
    <row r="86" spans="1:6" hidden="1" x14ac:dyDescent="0.35">
      <c r="A86" s="3">
        <v>43916</v>
      </c>
      <c r="B86" s="1">
        <v>465.84199999999998</v>
      </c>
      <c r="C86">
        <v>382.5</v>
      </c>
      <c r="D86" s="6">
        <f t="shared" si="3"/>
        <v>394.78135593220338</v>
      </c>
      <c r="E86" s="1">
        <f t="shared" si="4"/>
        <v>353.78</v>
      </c>
      <c r="F86" s="7">
        <f t="shared" si="5"/>
        <v>0.11589506453785803</v>
      </c>
    </row>
    <row r="87" spans="1:6" hidden="1" x14ac:dyDescent="0.35">
      <c r="A87" s="3">
        <v>43923</v>
      </c>
      <c r="B87" s="1">
        <v>436.83076999999997</v>
      </c>
      <c r="C87">
        <v>372.5</v>
      </c>
      <c r="D87" s="6">
        <f t="shared" si="3"/>
        <v>370.19556779661019</v>
      </c>
      <c r="E87" s="1">
        <f t="shared" si="4"/>
        <v>343.78</v>
      </c>
      <c r="F87" s="7">
        <f t="shared" si="5"/>
        <v>7.6838582222962998E-2</v>
      </c>
    </row>
    <row r="88" spans="1:6" hidden="1" x14ac:dyDescent="0.35">
      <c r="A88" s="3">
        <v>43930</v>
      </c>
      <c r="B88" s="1">
        <v>476.47762499999999</v>
      </c>
      <c r="C88">
        <v>402.5</v>
      </c>
      <c r="D88" s="6">
        <f t="shared" si="3"/>
        <v>403.79459745762711</v>
      </c>
      <c r="E88" s="1">
        <f t="shared" si="4"/>
        <v>373.78</v>
      </c>
      <c r="F88" s="7">
        <f t="shared" si="5"/>
        <v>8.0300169772666102E-2</v>
      </c>
    </row>
    <row r="89" spans="1:6" hidden="1" x14ac:dyDescent="0.35">
      <c r="A89" s="3">
        <v>43937</v>
      </c>
      <c r="B89" s="1">
        <v>481.96872500000001</v>
      </c>
      <c r="C89">
        <v>407.5</v>
      </c>
      <c r="D89" s="6">
        <f t="shared" si="3"/>
        <v>408.44807203389831</v>
      </c>
      <c r="E89" s="1">
        <f t="shared" si="4"/>
        <v>378.78</v>
      </c>
      <c r="F89" s="7">
        <f t="shared" si="5"/>
        <v>7.8325339336549823E-2</v>
      </c>
    </row>
    <row r="90" spans="1:6" hidden="1" x14ac:dyDescent="0.35">
      <c r="A90" s="3">
        <v>43943</v>
      </c>
      <c r="B90" s="1">
        <v>484.13362499999999</v>
      </c>
      <c r="C90">
        <v>407.5</v>
      </c>
      <c r="D90" s="6">
        <f t="shared" si="3"/>
        <v>410.28273305084747</v>
      </c>
      <c r="E90" s="1">
        <f t="shared" si="4"/>
        <v>378.78</v>
      </c>
      <c r="F90" s="7">
        <f t="shared" si="5"/>
        <v>8.3168945168296898E-2</v>
      </c>
    </row>
    <row r="91" spans="1:6" hidden="1" x14ac:dyDescent="0.35">
      <c r="A91" s="3">
        <v>43951</v>
      </c>
      <c r="B91" s="1">
        <v>468.72606000000002</v>
      </c>
      <c r="C91">
        <v>397.5</v>
      </c>
      <c r="D91" s="6">
        <f t="shared" si="3"/>
        <v>397.22547457627121</v>
      </c>
      <c r="E91" s="1">
        <f t="shared" si="4"/>
        <v>368.78</v>
      </c>
      <c r="F91" s="7">
        <f t="shared" si="5"/>
        <v>7.7133994729299965E-2</v>
      </c>
    </row>
    <row r="92" spans="1:6" hidden="1" x14ac:dyDescent="0.35">
      <c r="A92" s="3">
        <v>43958</v>
      </c>
      <c r="B92" s="1">
        <v>455.1071</v>
      </c>
      <c r="C92">
        <v>377.5</v>
      </c>
      <c r="D92" s="6">
        <f t="shared" si="3"/>
        <v>385.68398305084747</v>
      </c>
      <c r="E92" s="1">
        <f t="shared" si="4"/>
        <v>348.78</v>
      </c>
      <c r="F92" s="7">
        <f t="shared" si="5"/>
        <v>0.10580877071749385</v>
      </c>
    </row>
    <row r="93" spans="1:6" hidden="1" x14ac:dyDescent="0.35">
      <c r="A93" s="3">
        <v>43965</v>
      </c>
      <c r="B93" s="1">
        <v>471.79915999999997</v>
      </c>
      <c r="C93">
        <v>395</v>
      </c>
      <c r="D93" s="6">
        <f t="shared" si="3"/>
        <v>399.82979661016947</v>
      </c>
      <c r="E93" s="1">
        <f t="shared" si="4"/>
        <v>366.28</v>
      </c>
      <c r="F93" s="7">
        <f t="shared" si="5"/>
        <v>9.159603748544691E-2</v>
      </c>
    </row>
    <row r="94" spans="1:6" hidden="1" x14ac:dyDescent="0.35">
      <c r="A94" s="3">
        <v>43972</v>
      </c>
      <c r="B94" s="1">
        <v>470.17410000000001</v>
      </c>
      <c r="C94">
        <v>395</v>
      </c>
      <c r="D94" s="6">
        <f t="shared" si="3"/>
        <v>398.4526271186441</v>
      </c>
      <c r="E94" s="1">
        <f t="shared" si="4"/>
        <v>366.28</v>
      </c>
      <c r="F94" s="7">
        <f t="shared" si="5"/>
        <v>8.7836155724156748E-2</v>
      </c>
    </row>
    <row r="95" spans="1:6" hidden="1" x14ac:dyDescent="0.35">
      <c r="A95" s="3">
        <v>43979</v>
      </c>
      <c r="B95" s="1">
        <v>481.28032000000002</v>
      </c>
      <c r="C95">
        <v>395</v>
      </c>
      <c r="D95" s="6">
        <f t="shared" si="3"/>
        <v>407.86467796610174</v>
      </c>
      <c r="E95" s="1">
        <f t="shared" si="4"/>
        <v>366.28</v>
      </c>
      <c r="F95" s="7">
        <f t="shared" si="5"/>
        <v>0.11353248325352672</v>
      </c>
    </row>
    <row r="96" spans="1:6" hidden="1" x14ac:dyDescent="0.35">
      <c r="A96" s="3">
        <v>43986</v>
      </c>
      <c r="B96" s="1">
        <v>486.83530000000002</v>
      </c>
      <c r="C96">
        <v>405</v>
      </c>
      <c r="D96" s="6">
        <f t="shared" si="3"/>
        <v>412.57228813559328</v>
      </c>
      <c r="E96" s="1">
        <f t="shared" si="4"/>
        <v>376.28</v>
      </c>
      <c r="F96" s="7">
        <f t="shared" si="5"/>
        <v>9.6450218283175598E-2</v>
      </c>
    </row>
    <row r="97" spans="1:6" hidden="1" x14ac:dyDescent="0.35">
      <c r="A97" s="3">
        <v>43993</v>
      </c>
      <c r="B97" s="1">
        <v>505.14767999999998</v>
      </c>
      <c r="C97">
        <v>417.5</v>
      </c>
      <c r="D97" s="6">
        <f t="shared" si="3"/>
        <v>428.09125423728813</v>
      </c>
      <c r="E97" s="1">
        <f t="shared" si="4"/>
        <v>388.78</v>
      </c>
      <c r="F97" s="7">
        <f t="shared" si="5"/>
        <v>0.10111439435487463</v>
      </c>
    </row>
    <row r="98" spans="1:6" hidden="1" x14ac:dyDescent="0.35">
      <c r="A98" s="3">
        <v>44000</v>
      </c>
      <c r="B98" s="1">
        <v>507.74775</v>
      </c>
      <c r="C98">
        <v>417.5</v>
      </c>
      <c r="D98" s="6">
        <f t="shared" si="3"/>
        <v>430.29470338983054</v>
      </c>
      <c r="E98" s="1">
        <f t="shared" si="4"/>
        <v>388.78</v>
      </c>
      <c r="F98" s="7">
        <f t="shared" si="5"/>
        <v>0.10678199338914186</v>
      </c>
    </row>
    <row r="99" spans="1:6" hidden="1" x14ac:dyDescent="0.35">
      <c r="A99" s="3">
        <v>44007</v>
      </c>
      <c r="B99" s="1">
        <v>497.84636</v>
      </c>
      <c r="C99">
        <v>412.5</v>
      </c>
      <c r="D99" s="6">
        <f t="shared" si="3"/>
        <v>421.90369491525428</v>
      </c>
      <c r="E99" s="1">
        <f t="shared" si="4"/>
        <v>383.78</v>
      </c>
      <c r="F99" s="7">
        <f t="shared" si="5"/>
        <v>9.9337367541962346E-2</v>
      </c>
    </row>
    <row r="100" spans="1:6" hidden="1" x14ac:dyDescent="0.35">
      <c r="A100" s="3">
        <v>44014</v>
      </c>
      <c r="B100" s="1">
        <v>493.22587499999997</v>
      </c>
      <c r="C100">
        <v>411</v>
      </c>
      <c r="D100" s="6">
        <f t="shared" si="3"/>
        <v>417.98802966101692</v>
      </c>
      <c r="E100" s="1">
        <f t="shared" si="4"/>
        <v>382.28</v>
      </c>
      <c r="F100" s="7">
        <f t="shared" si="5"/>
        <v>9.3408050803120632E-2</v>
      </c>
    </row>
    <row r="101" spans="1:6" hidden="1" x14ac:dyDescent="0.35">
      <c r="A101" s="3">
        <v>44021</v>
      </c>
      <c r="B101" s="1">
        <v>492.26400000000001</v>
      </c>
      <c r="C101">
        <v>405</v>
      </c>
      <c r="D101" s="6">
        <f t="shared" si="3"/>
        <v>417.17288135593225</v>
      </c>
      <c r="E101" s="1">
        <f t="shared" si="4"/>
        <v>376.28</v>
      </c>
      <c r="F101" s="7">
        <f t="shared" si="5"/>
        <v>0.10867673369812979</v>
      </c>
    </row>
    <row r="102" spans="1:6" hidden="1" x14ac:dyDescent="0.35">
      <c r="A102" s="3">
        <v>44028</v>
      </c>
      <c r="B102" s="1">
        <v>501.99232000000001</v>
      </c>
      <c r="C102">
        <v>417.5</v>
      </c>
      <c r="D102" s="6">
        <f t="shared" si="3"/>
        <v>425.4172203389831</v>
      </c>
      <c r="E102" s="1">
        <f t="shared" si="4"/>
        <v>388.78</v>
      </c>
      <c r="F102" s="7">
        <f t="shared" si="5"/>
        <v>9.4236381344161554E-2</v>
      </c>
    </row>
    <row r="103" spans="1:6" hidden="1" x14ac:dyDescent="0.35">
      <c r="A103" s="3">
        <v>44035</v>
      </c>
      <c r="B103" s="1">
        <v>512.553675</v>
      </c>
      <c r="C103">
        <v>420</v>
      </c>
      <c r="D103" s="6">
        <f t="shared" si="3"/>
        <v>434.36752118644068</v>
      </c>
      <c r="E103" s="1">
        <f t="shared" si="4"/>
        <v>391.28</v>
      </c>
      <c r="F103" s="7">
        <f t="shared" si="5"/>
        <v>0.11011940601727846</v>
      </c>
    </row>
    <row r="104" spans="1:6" hidden="1" x14ac:dyDescent="0.35">
      <c r="A104" s="3">
        <v>44042</v>
      </c>
      <c r="B104" s="1">
        <v>512.86950000000002</v>
      </c>
      <c r="C104">
        <v>425</v>
      </c>
      <c r="D104" s="6">
        <f t="shared" si="3"/>
        <v>434.63516949152546</v>
      </c>
      <c r="E104" s="1">
        <f t="shared" si="4"/>
        <v>396.28</v>
      </c>
      <c r="F104" s="7">
        <f t="shared" si="5"/>
        <v>9.6788052618162632E-2</v>
      </c>
    </row>
    <row r="105" spans="1:6" hidden="1" x14ac:dyDescent="0.35">
      <c r="A105" s="3">
        <v>44049</v>
      </c>
      <c r="B105" s="1">
        <v>527.74152000000004</v>
      </c>
      <c r="C105">
        <v>430</v>
      </c>
      <c r="D105" s="6">
        <f t="shared" si="3"/>
        <v>447.2385762711865</v>
      </c>
      <c r="E105" s="1">
        <f t="shared" si="4"/>
        <v>401.28</v>
      </c>
      <c r="F105" s="7">
        <f t="shared" si="5"/>
        <v>0.11452994485443214</v>
      </c>
    </row>
    <row r="106" spans="1:6" hidden="1" x14ac:dyDescent="0.35">
      <c r="A106" s="3">
        <v>44056</v>
      </c>
      <c r="B106" s="1">
        <v>522.92352000000005</v>
      </c>
      <c r="C106">
        <v>435</v>
      </c>
      <c r="D106" s="6">
        <f t="shared" si="3"/>
        <v>443.15552542372888</v>
      </c>
      <c r="E106" s="1">
        <f t="shared" si="4"/>
        <v>406.28</v>
      </c>
      <c r="F106" s="7">
        <f t="shared" si="5"/>
        <v>9.0763821560817429E-2</v>
      </c>
    </row>
    <row r="107" spans="1:6" hidden="1" x14ac:dyDescent="0.35">
      <c r="A107" s="3">
        <v>44063</v>
      </c>
      <c r="B107" s="1">
        <v>522.17319999999995</v>
      </c>
      <c r="C107">
        <v>435</v>
      </c>
      <c r="D107" s="6">
        <f t="shared" si="3"/>
        <v>442.51966101694916</v>
      </c>
      <c r="E107" s="1">
        <f t="shared" si="4"/>
        <v>406.28</v>
      </c>
      <c r="F107" s="7">
        <f t="shared" si="5"/>
        <v>8.9198732443017598E-2</v>
      </c>
    </row>
    <row r="108" spans="1:6" hidden="1" x14ac:dyDescent="0.35">
      <c r="A108" s="3">
        <v>44070</v>
      </c>
      <c r="B108" s="1">
        <v>525.67092000000002</v>
      </c>
      <c r="C108">
        <v>435</v>
      </c>
      <c r="D108" s="6">
        <f t="shared" si="3"/>
        <v>445.48383050847463</v>
      </c>
      <c r="E108" s="1">
        <f t="shared" si="4"/>
        <v>406.28</v>
      </c>
      <c r="F108" s="7">
        <f t="shared" si="5"/>
        <v>9.6494610880364914E-2</v>
      </c>
    </row>
    <row r="109" spans="1:6" hidden="1" x14ac:dyDescent="0.35">
      <c r="A109" s="3">
        <v>44077</v>
      </c>
      <c r="B109" s="1">
        <v>537.23137999999994</v>
      </c>
      <c r="C109">
        <v>445</v>
      </c>
      <c r="D109" s="6">
        <f t="shared" si="3"/>
        <v>455.28083050847454</v>
      </c>
      <c r="E109" s="1">
        <f t="shared" si="4"/>
        <v>416.28</v>
      </c>
      <c r="F109" s="7">
        <f t="shared" si="5"/>
        <v>9.3688936553460569E-2</v>
      </c>
    </row>
    <row r="110" spans="1:6" hidden="1" x14ac:dyDescent="0.35">
      <c r="A110" s="3">
        <v>44084</v>
      </c>
      <c r="B110" s="1">
        <v>544.22626500000001</v>
      </c>
      <c r="C110">
        <v>460</v>
      </c>
      <c r="D110" s="6">
        <f t="shared" si="3"/>
        <v>461.20869915254241</v>
      </c>
      <c r="E110" s="1">
        <f t="shared" si="4"/>
        <v>431.28</v>
      </c>
      <c r="F110" s="7">
        <f t="shared" si="5"/>
        <v>6.9395054610792151E-2</v>
      </c>
    </row>
    <row r="111" spans="1:6" hidden="1" x14ac:dyDescent="0.35">
      <c r="A111" s="3">
        <v>44091</v>
      </c>
      <c r="B111" s="1">
        <v>530.54635499999995</v>
      </c>
      <c r="C111">
        <v>460</v>
      </c>
      <c r="D111" s="6">
        <f t="shared" si="3"/>
        <v>449.61555508474572</v>
      </c>
      <c r="E111" s="1">
        <f t="shared" si="4"/>
        <v>431.28</v>
      </c>
      <c r="F111" s="7">
        <f t="shared" si="5"/>
        <v>4.2514271667468351E-2</v>
      </c>
    </row>
    <row r="112" spans="1:6" hidden="1" x14ac:dyDescent="0.35">
      <c r="A112" s="3">
        <v>44098</v>
      </c>
      <c r="B112" s="1">
        <v>539.31008999999995</v>
      </c>
      <c r="C112">
        <v>457.5</v>
      </c>
      <c r="D112" s="6">
        <f t="shared" si="3"/>
        <v>457.04244915254236</v>
      </c>
      <c r="E112" s="1">
        <f t="shared" si="4"/>
        <v>428.78</v>
      </c>
      <c r="F112" s="7">
        <f t="shared" si="5"/>
        <v>6.5913636719395471E-2</v>
      </c>
    </row>
    <row r="113" spans="1:6" hidden="1" x14ac:dyDescent="0.35">
      <c r="A113" s="3">
        <v>44105</v>
      </c>
      <c r="B113" s="1">
        <v>538.39547500000003</v>
      </c>
      <c r="C113">
        <v>457.5</v>
      </c>
      <c r="D113" s="6">
        <f t="shared" si="3"/>
        <v>456.26735169491531</v>
      </c>
      <c r="E113" s="1">
        <f t="shared" si="4"/>
        <v>428.78</v>
      </c>
      <c r="F113" s="7">
        <f t="shared" si="5"/>
        <v>6.4105955723017249E-2</v>
      </c>
    </row>
    <row r="114" spans="1:6" hidden="1" x14ac:dyDescent="0.35">
      <c r="A114" s="3">
        <v>44112</v>
      </c>
      <c r="B114" s="1">
        <v>517.38324</v>
      </c>
      <c r="C114">
        <v>445</v>
      </c>
      <c r="D114" s="6">
        <f t="shared" si="3"/>
        <v>438.46037288135597</v>
      </c>
      <c r="E114" s="1">
        <f t="shared" si="4"/>
        <v>416.28</v>
      </c>
      <c r="F114" s="7">
        <f t="shared" si="5"/>
        <v>5.328234092763523E-2</v>
      </c>
    </row>
    <row r="115" spans="1:6" hidden="1" x14ac:dyDescent="0.35">
      <c r="A115" s="3">
        <v>44119</v>
      </c>
      <c r="B115" s="1">
        <v>523.00374999999997</v>
      </c>
      <c r="C115">
        <v>445</v>
      </c>
      <c r="D115" s="6">
        <f t="shared" si="3"/>
        <v>443.22351694915255</v>
      </c>
      <c r="E115" s="1">
        <f t="shared" si="4"/>
        <v>416.28</v>
      </c>
      <c r="F115" s="7">
        <f t="shared" si="5"/>
        <v>6.4724505018623479E-2</v>
      </c>
    </row>
    <row r="116" spans="1:6" hidden="1" x14ac:dyDescent="0.35">
      <c r="A116" s="3">
        <v>44126</v>
      </c>
      <c r="B116" s="1">
        <v>520.69160499999998</v>
      </c>
      <c r="C116">
        <v>447.5</v>
      </c>
      <c r="D116" s="6">
        <f t="shared" si="3"/>
        <v>441.26407203389829</v>
      </c>
      <c r="E116" s="1">
        <f t="shared" si="4"/>
        <v>418.78</v>
      </c>
      <c r="F116" s="7">
        <f t="shared" si="5"/>
        <v>5.3689459940537552E-2</v>
      </c>
    </row>
    <row r="117" spans="1:6" hidden="1" x14ac:dyDescent="0.35">
      <c r="A117" s="3">
        <v>44134</v>
      </c>
      <c r="B117" s="1">
        <v>536.13184999999999</v>
      </c>
      <c r="C117">
        <v>452.5</v>
      </c>
      <c r="D117" s="6">
        <f t="shared" si="3"/>
        <v>454.34902542372885</v>
      </c>
      <c r="E117" s="1">
        <f t="shared" si="4"/>
        <v>423.78</v>
      </c>
      <c r="F117" s="7">
        <f t="shared" si="5"/>
        <v>7.2134186190308355E-2</v>
      </c>
    </row>
    <row r="118" spans="1:6" hidden="1" x14ac:dyDescent="0.35">
      <c r="A118" s="3">
        <v>44140</v>
      </c>
      <c r="B118" s="1">
        <v>544.78511500000002</v>
      </c>
      <c r="C118">
        <v>452.5</v>
      </c>
      <c r="D118" s="6">
        <f t="shared" si="3"/>
        <v>461.68230084745767</v>
      </c>
      <c r="E118" s="1">
        <f t="shared" si="4"/>
        <v>423.78</v>
      </c>
      <c r="F118" s="7">
        <f t="shared" si="5"/>
        <v>8.9438625814001832E-2</v>
      </c>
    </row>
    <row r="119" spans="1:6" hidden="1" x14ac:dyDescent="0.35">
      <c r="A119" s="3">
        <v>44147</v>
      </c>
      <c r="B119" s="1">
        <v>587.460195</v>
      </c>
      <c r="C119">
        <v>472.5</v>
      </c>
      <c r="D119" s="6">
        <f t="shared" si="3"/>
        <v>497.84762288135596</v>
      </c>
      <c r="E119" s="1">
        <f t="shared" si="4"/>
        <v>443.78</v>
      </c>
      <c r="F119" s="7">
        <f t="shared" si="5"/>
        <v>0.12183429375221054</v>
      </c>
    </row>
    <row r="120" spans="1:6" hidden="1" x14ac:dyDescent="0.35">
      <c r="A120" s="3">
        <v>44154</v>
      </c>
      <c r="B120" s="1">
        <v>605.23683000000005</v>
      </c>
      <c r="C120">
        <v>500</v>
      </c>
      <c r="D120" s="6">
        <f t="shared" si="3"/>
        <v>512.91256779661023</v>
      </c>
      <c r="E120" s="1">
        <f t="shared" si="4"/>
        <v>471.28</v>
      </c>
      <c r="F120" s="7">
        <f t="shared" si="5"/>
        <v>8.8339347726638651E-2</v>
      </c>
    </row>
    <row r="121" spans="1:6" hidden="1" x14ac:dyDescent="0.35">
      <c r="A121" s="3">
        <v>44161</v>
      </c>
      <c r="B121" s="1">
        <v>612.47585000000004</v>
      </c>
      <c r="C121">
        <v>507.5</v>
      </c>
      <c r="D121" s="6">
        <f t="shared" si="3"/>
        <v>519.0473305084746</v>
      </c>
      <c r="E121" s="1">
        <f t="shared" si="4"/>
        <v>478.78</v>
      </c>
      <c r="F121" s="7">
        <f t="shared" si="5"/>
        <v>8.4104036318297826E-2</v>
      </c>
    </row>
    <row r="122" spans="1:6" hidden="1" x14ac:dyDescent="0.35">
      <c r="A122" s="3">
        <v>44168</v>
      </c>
      <c r="B122" s="1">
        <v>637.63012500000002</v>
      </c>
      <c r="C122">
        <v>532.5</v>
      </c>
      <c r="D122" s="6">
        <f t="shared" si="3"/>
        <v>540.36451271186445</v>
      </c>
      <c r="E122" s="1">
        <f t="shared" si="4"/>
        <v>503.78</v>
      </c>
      <c r="F122" s="7">
        <f t="shared" si="5"/>
        <v>7.2620018086991298E-2</v>
      </c>
    </row>
    <row r="123" spans="1:6" hidden="1" x14ac:dyDescent="0.35">
      <c r="A123" s="3">
        <v>44175</v>
      </c>
      <c r="B123" s="1">
        <v>662.15902500000004</v>
      </c>
      <c r="C123">
        <v>560</v>
      </c>
      <c r="D123" s="6">
        <f t="shared" si="3"/>
        <v>561.151716101695</v>
      </c>
      <c r="E123" s="1">
        <f t="shared" si="4"/>
        <v>531.28</v>
      </c>
      <c r="F123" s="7">
        <f t="shared" si="5"/>
        <v>5.622593755024663E-2</v>
      </c>
    </row>
    <row r="124" spans="1:6" hidden="1" x14ac:dyDescent="0.35">
      <c r="A124" s="3">
        <v>44182</v>
      </c>
      <c r="B124" s="1">
        <v>727.17679999999996</v>
      </c>
      <c r="C124">
        <v>615</v>
      </c>
      <c r="D124" s="6">
        <f t="shared" si="3"/>
        <v>616.25152542372882</v>
      </c>
      <c r="E124" s="1">
        <f t="shared" si="4"/>
        <v>586.28</v>
      </c>
      <c r="F124" s="7">
        <f t="shared" si="5"/>
        <v>5.1121521156663796E-2</v>
      </c>
    </row>
    <row r="125" spans="1:6" hidden="1" x14ac:dyDescent="0.35">
      <c r="A125" s="3">
        <v>44189</v>
      </c>
      <c r="B125" s="1">
        <v>748.84462499999995</v>
      </c>
      <c r="C125">
        <v>645</v>
      </c>
      <c r="D125" s="6">
        <f t="shared" si="3"/>
        <v>634.61408898305081</v>
      </c>
      <c r="E125" s="1">
        <f t="shared" si="4"/>
        <v>616.28</v>
      </c>
      <c r="F125" s="7">
        <f t="shared" si="5"/>
        <v>2.9749608916484122E-2</v>
      </c>
    </row>
    <row r="126" spans="1:6" hidden="1" x14ac:dyDescent="0.35">
      <c r="A126" s="3">
        <v>44196</v>
      </c>
      <c r="B126" s="1">
        <v>746.0865</v>
      </c>
      <c r="C126">
        <v>645</v>
      </c>
      <c r="D126" s="6">
        <f t="shared" si="3"/>
        <v>632.27669491525432</v>
      </c>
      <c r="E126" s="1">
        <f t="shared" si="4"/>
        <v>616.28</v>
      </c>
      <c r="F126" s="7">
        <f t="shared" si="5"/>
        <v>2.5956862003073851E-2</v>
      </c>
    </row>
    <row r="127" spans="1:6" hidden="1" x14ac:dyDescent="0.35">
      <c r="A127" s="3">
        <v>44203</v>
      </c>
      <c r="B127" s="1">
        <v>762.82640000000004</v>
      </c>
      <c r="C127">
        <v>655</v>
      </c>
      <c r="D127" s="6">
        <f t="shared" si="3"/>
        <v>646.46305084745768</v>
      </c>
      <c r="E127" s="1">
        <f t="shared" si="4"/>
        <v>626.28</v>
      </c>
      <c r="F127" s="7">
        <f t="shared" si="5"/>
        <v>3.2226880704250026E-2</v>
      </c>
    </row>
    <row r="128" spans="1:6" hidden="1" x14ac:dyDescent="0.35">
      <c r="A128" s="3">
        <v>44210</v>
      </c>
      <c r="B128" s="1">
        <v>771.27257999999995</v>
      </c>
      <c r="C128">
        <v>655</v>
      </c>
      <c r="D128" s="6">
        <f t="shared" si="3"/>
        <v>653.62083050847457</v>
      </c>
      <c r="E128" s="1">
        <f t="shared" si="4"/>
        <v>626.28</v>
      </c>
      <c r="F128" s="7">
        <f t="shared" si="5"/>
        <v>4.3655921486355304E-2</v>
      </c>
    </row>
    <row r="129" spans="1:6" hidden="1" x14ac:dyDescent="0.35">
      <c r="A129" s="3">
        <v>44217</v>
      </c>
      <c r="B129" s="1">
        <v>746.18499999999995</v>
      </c>
      <c r="C129">
        <v>625</v>
      </c>
      <c r="D129" s="6">
        <f t="shared" si="3"/>
        <v>632.36016949152543</v>
      </c>
      <c r="E129" s="1">
        <f t="shared" si="4"/>
        <v>596.28</v>
      </c>
      <c r="F129" s="7">
        <f t="shared" si="5"/>
        <v>6.050877019441446E-2</v>
      </c>
    </row>
    <row r="130" spans="1:6" hidden="1" x14ac:dyDescent="0.35">
      <c r="A130" s="3">
        <v>44224</v>
      </c>
      <c r="B130" s="1">
        <v>714.70875000000001</v>
      </c>
      <c r="C130">
        <v>610</v>
      </c>
      <c r="D130" s="6">
        <f t="shared" si="3"/>
        <v>605.68538135593224</v>
      </c>
      <c r="E130" s="1">
        <f t="shared" si="4"/>
        <v>581.28</v>
      </c>
      <c r="F130" s="7">
        <f t="shared" si="5"/>
        <v>4.1985585872440584E-2</v>
      </c>
    </row>
    <row r="131" spans="1:6" hidden="1" x14ac:dyDescent="0.35">
      <c r="A131" s="3">
        <v>44231</v>
      </c>
      <c r="B131" s="1">
        <v>672.46559999999999</v>
      </c>
      <c r="C131">
        <v>592.5</v>
      </c>
      <c r="D131" s="6">
        <f t="shared" si="3"/>
        <v>569.88610169491528</v>
      </c>
      <c r="E131" s="1">
        <f t="shared" si="4"/>
        <v>563.78</v>
      </c>
      <c r="F131" s="7">
        <f t="shared" si="5"/>
        <v>1.0830646165020594E-2</v>
      </c>
    </row>
    <row r="132" spans="1:6" hidden="1" x14ac:dyDescent="0.35">
      <c r="A132" s="3">
        <v>44238</v>
      </c>
      <c r="B132" s="1">
        <v>709.25084500000003</v>
      </c>
      <c r="C132">
        <v>597.5</v>
      </c>
      <c r="D132" s="6">
        <f t="shared" si="3"/>
        <v>601.06003813559323</v>
      </c>
      <c r="E132" s="1">
        <f t="shared" si="4"/>
        <v>568.78</v>
      </c>
      <c r="F132" s="7">
        <f t="shared" si="5"/>
        <v>5.6753117436606881E-2</v>
      </c>
    </row>
    <row r="133" spans="1:6" hidden="1" x14ac:dyDescent="0.35">
      <c r="A133" s="3">
        <v>44245</v>
      </c>
      <c r="B133" s="1">
        <v>724.55881499999998</v>
      </c>
      <c r="C133">
        <v>612.5</v>
      </c>
      <c r="D133" s="6">
        <f t="shared" ref="D133:D196" si="6">+B133/1.18</f>
        <v>614.03289406779663</v>
      </c>
      <c r="E133" s="1">
        <f t="shared" ref="E133:E196" si="7">+C133-$A$1</f>
        <v>583.78</v>
      </c>
      <c r="F133" s="7">
        <f t="shared" ref="F133:F196" si="8">(+D133-E133)/E133</f>
        <v>5.182242294665227E-2</v>
      </c>
    </row>
    <row r="134" spans="1:6" hidden="1" x14ac:dyDescent="0.35">
      <c r="A134" s="3">
        <v>44252</v>
      </c>
      <c r="B134" s="1">
        <v>730.01018499999998</v>
      </c>
      <c r="C134">
        <v>642.5</v>
      </c>
      <c r="D134" s="6">
        <f t="shared" si="6"/>
        <v>618.65269915254237</v>
      </c>
      <c r="E134" s="1">
        <f t="shared" si="7"/>
        <v>613.78</v>
      </c>
      <c r="F134" s="7">
        <f t="shared" si="8"/>
        <v>7.9388366394186772E-3</v>
      </c>
    </row>
    <row r="135" spans="1:6" hidden="1" x14ac:dyDescent="0.35">
      <c r="A135" s="3">
        <v>44259</v>
      </c>
      <c r="B135" s="1">
        <v>735.26327000000003</v>
      </c>
      <c r="C135">
        <v>645</v>
      </c>
      <c r="D135" s="6">
        <f t="shared" si="6"/>
        <v>623.10446610169492</v>
      </c>
      <c r="E135" s="1">
        <f t="shared" si="7"/>
        <v>616.28</v>
      </c>
      <c r="F135" s="7">
        <f t="shared" si="8"/>
        <v>1.1073645261398962E-2</v>
      </c>
    </row>
    <row r="136" spans="1:6" hidden="1" x14ac:dyDescent="0.35">
      <c r="A136" s="3">
        <v>44266</v>
      </c>
      <c r="B136" s="1">
        <v>761.99879999999996</v>
      </c>
      <c r="C136">
        <v>645</v>
      </c>
      <c r="D136" s="6">
        <f t="shared" si="6"/>
        <v>645.76169491525422</v>
      </c>
      <c r="E136" s="1">
        <f t="shared" si="7"/>
        <v>616.28</v>
      </c>
      <c r="F136" s="7">
        <f t="shared" si="8"/>
        <v>4.7838149729431838E-2</v>
      </c>
    </row>
    <row r="137" spans="1:6" hidden="1" x14ac:dyDescent="0.35">
      <c r="A137" s="3">
        <v>44273</v>
      </c>
      <c r="B137" s="1">
        <v>736.73753999999997</v>
      </c>
      <c r="C137">
        <v>625</v>
      </c>
      <c r="D137" s="6">
        <f t="shared" si="6"/>
        <v>624.35384745762713</v>
      </c>
      <c r="E137" s="1">
        <f t="shared" si="7"/>
        <v>596.28</v>
      </c>
      <c r="F137" s="7">
        <f t="shared" si="8"/>
        <v>4.7081652005143818E-2</v>
      </c>
    </row>
    <row r="138" spans="1:6" hidden="1" x14ac:dyDescent="0.35">
      <c r="A138" s="3">
        <v>44280</v>
      </c>
      <c r="B138" s="1">
        <v>704.14400000000001</v>
      </c>
      <c r="C138">
        <v>615</v>
      </c>
      <c r="D138" s="6">
        <f t="shared" si="6"/>
        <v>596.73220338983049</v>
      </c>
      <c r="E138" s="1">
        <f t="shared" si="7"/>
        <v>586.28</v>
      </c>
      <c r="F138" s="7">
        <f t="shared" si="8"/>
        <v>1.7828006054838159E-2</v>
      </c>
    </row>
    <row r="139" spans="1:6" hidden="1" x14ac:dyDescent="0.35">
      <c r="A139" s="3">
        <v>44287</v>
      </c>
      <c r="B139" s="1">
        <v>738.58799999999997</v>
      </c>
      <c r="C139">
        <v>630.5</v>
      </c>
      <c r="D139" s="6">
        <f t="shared" si="6"/>
        <v>625.92203389830513</v>
      </c>
      <c r="E139" s="1">
        <f t="shared" si="7"/>
        <v>601.78</v>
      </c>
      <c r="F139" s="7">
        <f t="shared" si="8"/>
        <v>4.0117707298855325E-2</v>
      </c>
    </row>
    <row r="140" spans="1:6" hidden="1" x14ac:dyDescent="0.35">
      <c r="A140" s="3">
        <v>44294</v>
      </c>
      <c r="B140" s="1">
        <v>729.67146500000001</v>
      </c>
      <c r="C140">
        <v>637.5</v>
      </c>
      <c r="D140" s="6">
        <f t="shared" si="6"/>
        <v>618.36564830508473</v>
      </c>
      <c r="E140" s="1">
        <f t="shared" si="7"/>
        <v>608.78</v>
      </c>
      <c r="F140" s="7">
        <f t="shared" si="8"/>
        <v>1.5745668887093466E-2</v>
      </c>
    </row>
    <row r="141" spans="1:6" hidden="1" x14ac:dyDescent="0.35">
      <c r="A141" s="3">
        <v>44301</v>
      </c>
      <c r="B141" s="1">
        <v>728.51805000000002</v>
      </c>
      <c r="C141">
        <v>630</v>
      </c>
      <c r="D141" s="6">
        <f t="shared" si="6"/>
        <v>617.38817796610169</v>
      </c>
      <c r="E141" s="1">
        <f t="shared" si="7"/>
        <v>601.28</v>
      </c>
      <c r="F141" s="7">
        <f t="shared" si="8"/>
        <v>2.6789811678588547E-2</v>
      </c>
    </row>
    <row r="142" spans="1:6" hidden="1" x14ac:dyDescent="0.35">
      <c r="A142" s="3">
        <v>44308</v>
      </c>
      <c r="B142" s="1">
        <v>723.83145000000002</v>
      </c>
      <c r="C142">
        <v>647.5</v>
      </c>
      <c r="D142" s="6">
        <f t="shared" si="6"/>
        <v>613.41648305084755</v>
      </c>
      <c r="E142" s="1">
        <f t="shared" si="7"/>
        <v>618.78</v>
      </c>
      <c r="F142" s="7">
        <f t="shared" si="8"/>
        <v>-8.6678899595210371E-3</v>
      </c>
    </row>
    <row r="143" spans="1:6" hidden="1" x14ac:dyDescent="0.35">
      <c r="A143" s="3">
        <v>44315</v>
      </c>
      <c r="B143" s="1">
        <v>736.84159999999997</v>
      </c>
      <c r="C143">
        <v>647.5</v>
      </c>
      <c r="D143" s="6">
        <f t="shared" si="6"/>
        <v>624.44203389830511</v>
      </c>
      <c r="E143" s="1">
        <f t="shared" si="7"/>
        <v>618.78</v>
      </c>
      <c r="F143" s="7">
        <f t="shared" si="8"/>
        <v>9.1503182040549788E-3</v>
      </c>
    </row>
    <row r="144" spans="1:6" hidden="1" x14ac:dyDescent="0.35">
      <c r="A144" s="3">
        <v>44322</v>
      </c>
      <c r="B144" s="1">
        <v>811.92942500000004</v>
      </c>
      <c r="C144">
        <v>697.5</v>
      </c>
      <c r="D144" s="6">
        <f t="shared" si="6"/>
        <v>688.07578389830519</v>
      </c>
      <c r="E144" s="1">
        <f t="shared" si="7"/>
        <v>668.78</v>
      </c>
      <c r="F144" s="7">
        <f t="shared" si="8"/>
        <v>2.8852214328037945E-2</v>
      </c>
    </row>
    <row r="145" spans="1:6" hidden="1" x14ac:dyDescent="0.35">
      <c r="A145" s="3">
        <v>44329</v>
      </c>
      <c r="B145" s="1">
        <v>849.55885000000001</v>
      </c>
      <c r="C145">
        <v>765</v>
      </c>
      <c r="D145" s="6">
        <f t="shared" si="6"/>
        <v>719.96512711864409</v>
      </c>
      <c r="E145" s="1">
        <f t="shared" si="7"/>
        <v>736.28</v>
      </c>
      <c r="F145" s="7">
        <f t="shared" si="8"/>
        <v>-2.2158516979078453E-2</v>
      </c>
    </row>
    <row r="146" spans="1:6" hidden="1" x14ac:dyDescent="0.35">
      <c r="A146" s="3">
        <v>44336</v>
      </c>
      <c r="B146" s="1">
        <v>873.89447500000006</v>
      </c>
      <c r="C146">
        <v>785</v>
      </c>
      <c r="D146" s="6">
        <f t="shared" si="6"/>
        <v>740.58853813559335</v>
      </c>
      <c r="E146" s="1">
        <f t="shared" si="7"/>
        <v>756.28</v>
      </c>
      <c r="F146" s="7">
        <f t="shared" si="8"/>
        <v>-2.0748217412078357E-2</v>
      </c>
    </row>
    <row r="147" spans="1:6" hidden="1" x14ac:dyDescent="0.35">
      <c r="A147" s="3">
        <v>44343</v>
      </c>
      <c r="B147" s="1">
        <v>843.94502499999999</v>
      </c>
      <c r="C147">
        <v>755</v>
      </c>
      <c r="D147" s="6">
        <f t="shared" si="6"/>
        <v>715.20764830508472</v>
      </c>
      <c r="E147" s="1">
        <f t="shared" si="7"/>
        <v>726.28</v>
      </c>
      <c r="F147" s="7">
        <f t="shared" si="8"/>
        <v>-1.5245293406007677E-2</v>
      </c>
    </row>
    <row r="148" spans="1:6" hidden="1" x14ac:dyDescent="0.35">
      <c r="A148" s="3">
        <v>44350</v>
      </c>
      <c r="B148" s="1">
        <v>809.25540000000001</v>
      </c>
      <c r="C148">
        <v>735</v>
      </c>
      <c r="D148" s="6">
        <f t="shared" si="6"/>
        <v>685.80966101694924</v>
      </c>
      <c r="E148" s="1">
        <f t="shared" si="7"/>
        <v>706.28</v>
      </c>
      <c r="F148" s="7">
        <f t="shared" si="8"/>
        <v>-2.8983319622601148E-2</v>
      </c>
    </row>
    <row r="149" spans="1:6" hidden="1" x14ac:dyDescent="0.35">
      <c r="A149" s="3">
        <v>44357</v>
      </c>
      <c r="B149" s="1">
        <v>839.24357499999996</v>
      </c>
      <c r="C149">
        <v>752.5</v>
      </c>
      <c r="D149" s="6">
        <f t="shared" si="6"/>
        <v>711.22336864406782</v>
      </c>
      <c r="E149" s="1">
        <f t="shared" si="7"/>
        <v>723.78</v>
      </c>
      <c r="F149" s="7">
        <f t="shared" si="8"/>
        <v>-1.7348685174959456E-2</v>
      </c>
    </row>
    <row r="150" spans="1:6" hidden="1" x14ac:dyDescent="0.35">
      <c r="A150" s="3">
        <v>44364</v>
      </c>
      <c r="B150" s="1">
        <v>830.91456000000005</v>
      </c>
      <c r="C150">
        <v>747.5</v>
      </c>
      <c r="D150" s="6">
        <f t="shared" si="6"/>
        <v>704.16488135593227</v>
      </c>
      <c r="E150" s="1">
        <f t="shared" si="7"/>
        <v>718.78</v>
      </c>
      <c r="F150" s="7">
        <f t="shared" si="8"/>
        <v>-2.0333229422170494E-2</v>
      </c>
    </row>
    <row r="151" spans="1:6" hidden="1" x14ac:dyDescent="0.35">
      <c r="A151" s="3">
        <v>44371</v>
      </c>
      <c r="B151" s="1">
        <v>835.79206250000004</v>
      </c>
      <c r="C151">
        <v>740</v>
      </c>
      <c r="D151" s="6">
        <f t="shared" si="6"/>
        <v>708.29835805084758</v>
      </c>
      <c r="E151" s="1">
        <f t="shared" si="7"/>
        <v>711.28</v>
      </c>
      <c r="F151" s="7">
        <f t="shared" si="8"/>
        <v>-4.1919384056242131E-3</v>
      </c>
    </row>
    <row r="152" spans="1:6" hidden="1" x14ac:dyDescent="0.35">
      <c r="A152" s="3">
        <v>44378</v>
      </c>
      <c r="B152" s="1">
        <v>835.72199999999998</v>
      </c>
      <c r="C152">
        <v>740</v>
      </c>
      <c r="D152" s="6">
        <f t="shared" si="6"/>
        <v>708.23898305084742</v>
      </c>
      <c r="E152" s="1">
        <f t="shared" si="7"/>
        <v>711.28</v>
      </c>
      <c r="F152" s="7">
        <f t="shared" si="8"/>
        <v>-4.2754146737607546E-3</v>
      </c>
    </row>
    <row r="153" spans="1:6" hidden="1" x14ac:dyDescent="0.35">
      <c r="A153" s="3">
        <v>44385</v>
      </c>
      <c r="B153" s="1">
        <v>837.16335000000004</v>
      </c>
      <c r="C153">
        <v>740</v>
      </c>
      <c r="D153" s="6">
        <f t="shared" si="6"/>
        <v>709.46046610169503</v>
      </c>
      <c r="E153" s="1">
        <f t="shared" si="7"/>
        <v>711.28</v>
      </c>
      <c r="F153" s="7">
        <f t="shared" si="8"/>
        <v>-2.5581119928930092E-3</v>
      </c>
    </row>
    <row r="154" spans="1:6" hidden="1" x14ac:dyDescent="0.35">
      <c r="A154" s="3">
        <v>44391</v>
      </c>
      <c r="B154" s="1">
        <v>849.79300000000001</v>
      </c>
      <c r="C154">
        <v>740</v>
      </c>
      <c r="D154" s="6">
        <f t="shared" si="6"/>
        <v>720.16355932203396</v>
      </c>
      <c r="E154" s="1">
        <f t="shared" si="7"/>
        <v>711.28</v>
      </c>
      <c r="F154" s="7">
        <f t="shared" si="8"/>
        <v>1.2489539031090412E-2</v>
      </c>
    </row>
    <row r="155" spans="1:6" hidden="1" x14ac:dyDescent="0.35">
      <c r="A155" s="3">
        <v>44399</v>
      </c>
      <c r="B155" s="1">
        <v>849.6327</v>
      </c>
      <c r="C155">
        <v>740</v>
      </c>
      <c r="D155" s="6">
        <f t="shared" si="6"/>
        <v>720.0277118644068</v>
      </c>
      <c r="E155" s="1">
        <f t="shared" si="7"/>
        <v>711.28</v>
      </c>
      <c r="F155" s="7">
        <f t="shared" si="8"/>
        <v>1.2298548903957407E-2</v>
      </c>
    </row>
    <row r="156" spans="1:6" hidden="1" x14ac:dyDescent="0.35">
      <c r="A156" s="3">
        <v>44406</v>
      </c>
      <c r="B156" s="1">
        <v>854.11782500000004</v>
      </c>
      <c r="C156">
        <v>722.5</v>
      </c>
      <c r="D156" s="6">
        <f t="shared" si="6"/>
        <v>723.82866525423731</v>
      </c>
      <c r="E156" s="1">
        <f t="shared" si="7"/>
        <v>693.78</v>
      </c>
      <c r="F156" s="7">
        <f t="shared" si="8"/>
        <v>4.3311518426932656E-2</v>
      </c>
    </row>
    <row r="157" spans="1:6" hidden="1" x14ac:dyDescent="0.35">
      <c r="A157" s="3">
        <v>44413</v>
      </c>
      <c r="B157" s="1">
        <v>823.74447499999997</v>
      </c>
      <c r="C157">
        <v>712.5</v>
      </c>
      <c r="D157" s="6">
        <f t="shared" si="6"/>
        <v>698.08853813559324</v>
      </c>
      <c r="E157" s="1">
        <f t="shared" si="7"/>
        <v>683.78</v>
      </c>
      <c r="F157" s="7">
        <f t="shared" si="8"/>
        <v>2.0925645873809219E-2</v>
      </c>
    </row>
    <row r="158" spans="1:6" hidden="1" x14ac:dyDescent="0.35">
      <c r="A158" s="3">
        <v>44420</v>
      </c>
      <c r="B158" s="1">
        <v>816.44500000000005</v>
      </c>
      <c r="C158">
        <v>701</v>
      </c>
      <c r="D158" s="6">
        <f t="shared" si="6"/>
        <v>691.90254237288138</v>
      </c>
      <c r="E158" s="1">
        <f t="shared" si="7"/>
        <v>672.28</v>
      </c>
      <c r="F158" s="7">
        <f t="shared" si="8"/>
        <v>2.9188050176833184E-2</v>
      </c>
    </row>
    <row r="159" spans="1:6" hidden="1" x14ac:dyDescent="0.35">
      <c r="A159" s="3">
        <v>44427</v>
      </c>
      <c r="B159" s="1">
        <v>785.22628199999997</v>
      </c>
      <c r="C159">
        <v>685</v>
      </c>
      <c r="D159" s="6">
        <f t="shared" si="6"/>
        <v>665.44600169491525</v>
      </c>
      <c r="E159" s="1">
        <f t="shared" si="7"/>
        <v>656.28</v>
      </c>
      <c r="F159" s="7">
        <f t="shared" si="8"/>
        <v>1.3966602204722497E-2</v>
      </c>
    </row>
    <row r="160" spans="1:6" hidden="1" x14ac:dyDescent="0.35">
      <c r="A160" s="3">
        <v>44434</v>
      </c>
      <c r="B160" s="1">
        <v>795.76679999999999</v>
      </c>
      <c r="C160">
        <v>672.5</v>
      </c>
      <c r="D160" s="6">
        <f t="shared" si="6"/>
        <v>674.37864406779659</v>
      </c>
      <c r="E160" s="1">
        <f t="shared" si="7"/>
        <v>643.78</v>
      </c>
      <c r="F160" s="7">
        <f t="shared" si="8"/>
        <v>4.7529659305658167E-2</v>
      </c>
    </row>
    <row r="161" spans="1:6" hidden="1" x14ac:dyDescent="0.35">
      <c r="A161" s="3">
        <v>44441</v>
      </c>
      <c r="B161" s="1">
        <v>784.95835</v>
      </c>
      <c r="C161">
        <v>667.5</v>
      </c>
      <c r="D161" s="6">
        <f t="shared" si="6"/>
        <v>665.21894067796609</v>
      </c>
      <c r="E161" s="1">
        <f t="shared" si="7"/>
        <v>638.78</v>
      </c>
      <c r="F161" s="7">
        <f t="shared" si="8"/>
        <v>4.1389744008838908E-2</v>
      </c>
    </row>
    <row r="162" spans="1:6" hidden="1" x14ac:dyDescent="0.35">
      <c r="A162" s="3">
        <v>44448</v>
      </c>
      <c r="B162" s="1">
        <v>778.54575</v>
      </c>
      <c r="C162">
        <v>665</v>
      </c>
      <c r="D162" s="6">
        <f t="shared" si="6"/>
        <v>659.78453389830509</v>
      </c>
      <c r="E162" s="1">
        <f t="shared" si="7"/>
        <v>636.28</v>
      </c>
      <c r="F162" s="7">
        <f t="shared" si="8"/>
        <v>3.6940551169776063E-2</v>
      </c>
    </row>
    <row r="163" spans="1:6" hidden="1" x14ac:dyDescent="0.35">
      <c r="A163" s="3">
        <v>44455</v>
      </c>
      <c r="B163" s="1">
        <v>774.68743749999999</v>
      </c>
      <c r="C163">
        <v>665</v>
      </c>
      <c r="D163" s="6">
        <f t="shared" si="6"/>
        <v>656.51477754237294</v>
      </c>
      <c r="E163" s="1">
        <f t="shared" si="7"/>
        <v>636.28</v>
      </c>
      <c r="F163" s="7">
        <f t="shared" si="8"/>
        <v>3.180168721690603E-2</v>
      </c>
    </row>
    <row r="164" spans="1:6" hidden="1" x14ac:dyDescent="0.35">
      <c r="A164" s="3">
        <v>44462</v>
      </c>
      <c r="B164" s="1">
        <v>767.71791250000001</v>
      </c>
      <c r="C164">
        <v>665</v>
      </c>
      <c r="D164" s="6">
        <f t="shared" si="6"/>
        <v>650.60840042372888</v>
      </c>
      <c r="E164" s="1">
        <f t="shared" si="7"/>
        <v>636.28</v>
      </c>
      <c r="F164" s="7">
        <f t="shared" si="8"/>
        <v>2.2519017451010419E-2</v>
      </c>
    </row>
    <row r="165" spans="1:6" hidden="1" x14ac:dyDescent="0.35">
      <c r="A165" s="3">
        <v>44469</v>
      </c>
      <c r="B165" s="1">
        <v>781.65954999999997</v>
      </c>
      <c r="C165">
        <v>655</v>
      </c>
      <c r="D165" s="6">
        <f t="shared" si="6"/>
        <v>662.42334745762707</v>
      </c>
      <c r="E165" s="1">
        <f t="shared" si="7"/>
        <v>626.28</v>
      </c>
      <c r="F165" s="7">
        <f t="shared" si="8"/>
        <v>5.7711163469417993E-2</v>
      </c>
    </row>
    <row r="166" spans="1:6" hidden="1" x14ac:dyDescent="0.35">
      <c r="A166" s="3">
        <v>44476</v>
      </c>
      <c r="B166" s="1">
        <v>799.34640000000002</v>
      </c>
      <c r="C166">
        <v>682.5</v>
      </c>
      <c r="D166" s="6">
        <f t="shared" si="6"/>
        <v>677.41220338983055</v>
      </c>
      <c r="E166" s="1">
        <f t="shared" si="7"/>
        <v>653.78</v>
      </c>
      <c r="F166" s="7">
        <f t="shared" si="8"/>
        <v>3.6147027118955274E-2</v>
      </c>
    </row>
    <row r="167" spans="1:6" hidden="1" x14ac:dyDescent="0.35">
      <c r="A167" s="3">
        <v>44483</v>
      </c>
      <c r="B167" s="1">
        <v>840.77355</v>
      </c>
      <c r="C167">
        <v>727.5</v>
      </c>
      <c r="D167" s="6">
        <f t="shared" si="6"/>
        <v>712.51995762711863</v>
      </c>
      <c r="E167" s="1">
        <f t="shared" si="7"/>
        <v>698.78</v>
      </c>
      <c r="F167" s="7">
        <f t="shared" si="8"/>
        <v>1.9662780313000738E-2</v>
      </c>
    </row>
    <row r="168" spans="1:6" hidden="1" x14ac:dyDescent="0.35">
      <c r="A168" s="3">
        <v>44490</v>
      </c>
      <c r="B168" s="1">
        <v>862.68735000000004</v>
      </c>
      <c r="C168">
        <v>755</v>
      </c>
      <c r="D168" s="6">
        <f t="shared" si="6"/>
        <v>731.09097457627126</v>
      </c>
      <c r="E168" s="1">
        <f t="shared" si="7"/>
        <v>726.28</v>
      </c>
      <c r="F168" s="7">
        <f t="shared" si="8"/>
        <v>6.6241319825291788E-3</v>
      </c>
    </row>
    <row r="169" spans="1:6" hidden="1" x14ac:dyDescent="0.35">
      <c r="A169" s="3">
        <v>44497</v>
      </c>
      <c r="B169" s="1">
        <v>880.90800000000002</v>
      </c>
      <c r="C169">
        <v>755</v>
      </c>
      <c r="D169" s="6">
        <f t="shared" si="6"/>
        <v>746.53220338983056</v>
      </c>
      <c r="E169" s="1">
        <f t="shared" si="7"/>
        <v>726.28</v>
      </c>
      <c r="F169" s="7">
        <f t="shared" si="8"/>
        <v>2.7884842470989955E-2</v>
      </c>
    </row>
    <row r="170" spans="1:6" hidden="1" x14ac:dyDescent="0.35">
      <c r="A170" s="3">
        <v>44504</v>
      </c>
      <c r="B170" s="1">
        <v>866.17439999999999</v>
      </c>
      <c r="C170">
        <v>735</v>
      </c>
      <c r="D170" s="6">
        <f t="shared" si="6"/>
        <v>734.04610169491525</v>
      </c>
      <c r="E170" s="1">
        <f t="shared" si="7"/>
        <v>706.28</v>
      </c>
      <c r="F170" s="7">
        <f t="shared" si="8"/>
        <v>3.9313164318563854E-2</v>
      </c>
    </row>
    <row r="171" spans="1:6" hidden="1" x14ac:dyDescent="0.35">
      <c r="A171" s="3">
        <v>44511</v>
      </c>
      <c r="B171" s="1">
        <v>869.88300000000004</v>
      </c>
      <c r="C171">
        <v>735</v>
      </c>
      <c r="D171" s="6">
        <f t="shared" si="6"/>
        <v>737.18898305084758</v>
      </c>
      <c r="E171" s="1">
        <f t="shared" si="7"/>
        <v>706.28</v>
      </c>
      <c r="F171" s="7">
        <f t="shared" si="8"/>
        <v>4.37630727910285E-2</v>
      </c>
    </row>
    <row r="172" spans="1:6" hidden="1" x14ac:dyDescent="0.35">
      <c r="A172" s="3">
        <v>44518</v>
      </c>
      <c r="B172" s="1">
        <v>830.72400000000005</v>
      </c>
      <c r="C172">
        <v>725</v>
      </c>
      <c r="D172" s="6">
        <f t="shared" si="6"/>
        <v>704.00338983050858</v>
      </c>
      <c r="E172" s="1">
        <f t="shared" si="7"/>
        <v>696.28</v>
      </c>
      <c r="F172" s="7">
        <f t="shared" si="8"/>
        <v>1.1092362024628898E-2</v>
      </c>
    </row>
    <row r="173" spans="1:6" hidden="1" x14ac:dyDescent="0.35">
      <c r="A173" s="3">
        <v>44525</v>
      </c>
      <c r="B173" s="1">
        <v>917.4</v>
      </c>
      <c r="C173">
        <v>725</v>
      </c>
      <c r="D173" s="6">
        <f t="shared" si="6"/>
        <v>777.45762711864404</v>
      </c>
      <c r="E173" s="1">
        <f t="shared" si="7"/>
        <v>696.28</v>
      </c>
      <c r="F173" s="7">
        <f t="shared" si="8"/>
        <v>0.11658761865721272</v>
      </c>
    </row>
    <row r="174" spans="1:6" hidden="1" x14ac:dyDescent="0.35">
      <c r="A174" s="3">
        <v>44532</v>
      </c>
      <c r="B174" s="1">
        <v>828.39110000000005</v>
      </c>
      <c r="C174">
        <v>717.5</v>
      </c>
      <c r="D174" s="6">
        <f t="shared" si="6"/>
        <v>702.0263559322035</v>
      </c>
      <c r="E174" s="1">
        <f t="shared" si="7"/>
        <v>688.78</v>
      </c>
      <c r="F174" s="7">
        <f t="shared" si="8"/>
        <v>1.9231621028780638E-2</v>
      </c>
    </row>
    <row r="175" spans="1:6" hidden="1" x14ac:dyDescent="0.35">
      <c r="A175" s="3">
        <v>44539</v>
      </c>
      <c r="B175" s="1">
        <v>837.66375000000005</v>
      </c>
      <c r="C175">
        <v>712.5</v>
      </c>
      <c r="D175" s="6">
        <f t="shared" si="6"/>
        <v>709.88453389830511</v>
      </c>
      <c r="E175" s="1">
        <f t="shared" si="7"/>
        <v>683.78</v>
      </c>
      <c r="F175" s="7">
        <f t="shared" si="8"/>
        <v>3.8176802331605392E-2</v>
      </c>
    </row>
    <row r="176" spans="1:6" hidden="1" x14ac:dyDescent="0.35">
      <c r="A176" s="3">
        <v>44546</v>
      </c>
      <c r="B176" s="1">
        <v>760.56751999999994</v>
      </c>
      <c r="C176">
        <v>690</v>
      </c>
      <c r="D176" s="6">
        <f t="shared" si="6"/>
        <v>644.54874576271186</v>
      </c>
      <c r="E176" s="1">
        <f t="shared" si="7"/>
        <v>661.28</v>
      </c>
      <c r="F176" s="7">
        <f t="shared" si="8"/>
        <v>-2.5301315989124294E-2</v>
      </c>
    </row>
    <row r="177" spans="1:6" hidden="1" x14ac:dyDescent="0.35">
      <c r="A177" s="3">
        <v>44553</v>
      </c>
      <c r="B177" s="1">
        <v>909.67184999999995</v>
      </c>
      <c r="C177">
        <v>685</v>
      </c>
      <c r="D177" s="6">
        <f t="shared" si="6"/>
        <v>770.90834745762709</v>
      </c>
      <c r="E177" s="1">
        <f t="shared" si="7"/>
        <v>656.28</v>
      </c>
      <c r="F177" s="7">
        <f t="shared" si="8"/>
        <v>0.17466378292440288</v>
      </c>
    </row>
    <row r="178" spans="1:6" hidden="1" x14ac:dyDescent="0.35">
      <c r="A178" s="3">
        <v>44560</v>
      </c>
      <c r="B178" s="1">
        <v>779.12300000000005</v>
      </c>
      <c r="C178">
        <v>690</v>
      </c>
      <c r="D178" s="6">
        <f t="shared" si="6"/>
        <v>660.27372881355939</v>
      </c>
      <c r="E178" s="1">
        <f t="shared" si="7"/>
        <v>661.28</v>
      </c>
      <c r="F178" s="7">
        <f t="shared" si="8"/>
        <v>-1.5217021328946673E-3</v>
      </c>
    </row>
    <row r="179" spans="1:6" hidden="1" x14ac:dyDescent="0.35">
      <c r="A179" s="3">
        <v>44567</v>
      </c>
      <c r="B179" s="1">
        <v>791.68012499999998</v>
      </c>
      <c r="C179">
        <v>695</v>
      </c>
      <c r="D179" s="6">
        <f t="shared" si="6"/>
        <v>670.91536016949158</v>
      </c>
      <c r="E179" s="1">
        <f t="shared" si="7"/>
        <v>666.28</v>
      </c>
      <c r="F179" s="7">
        <f t="shared" si="8"/>
        <v>6.9570753579450157E-3</v>
      </c>
    </row>
    <row r="180" spans="1:6" hidden="1" x14ac:dyDescent="0.35">
      <c r="A180" s="3">
        <v>44574</v>
      </c>
      <c r="B180" s="1">
        <v>838.81200000000001</v>
      </c>
      <c r="C180">
        <v>695</v>
      </c>
      <c r="D180" s="6">
        <f t="shared" si="6"/>
        <v>710.85762711864413</v>
      </c>
      <c r="E180" s="1">
        <f t="shared" si="7"/>
        <v>666.28</v>
      </c>
      <c r="F180" s="7">
        <f t="shared" si="8"/>
        <v>6.6905245720484119E-2</v>
      </c>
    </row>
    <row r="181" spans="1:6" hidden="1" x14ac:dyDescent="0.35">
      <c r="A181" s="3">
        <v>44581</v>
      </c>
      <c r="B181" s="1">
        <v>838.19680000000005</v>
      </c>
      <c r="C181">
        <v>707.5</v>
      </c>
      <c r="D181" s="6">
        <f t="shared" si="6"/>
        <v>710.33627118644074</v>
      </c>
      <c r="E181" s="1">
        <f t="shared" si="7"/>
        <v>678.78</v>
      </c>
      <c r="F181" s="7">
        <f t="shared" si="8"/>
        <v>4.6489689128201728E-2</v>
      </c>
    </row>
    <row r="182" spans="1:6" hidden="1" x14ac:dyDescent="0.35">
      <c r="A182" s="3">
        <v>44588</v>
      </c>
      <c r="B182" s="1">
        <v>818.3877</v>
      </c>
      <c r="C182">
        <v>707.5</v>
      </c>
      <c r="D182" s="6">
        <f t="shared" si="6"/>
        <v>693.54889830508478</v>
      </c>
      <c r="E182" s="1">
        <f t="shared" si="7"/>
        <v>678.78</v>
      </c>
      <c r="F182" s="7">
        <f t="shared" si="8"/>
        <v>2.1758004515579132E-2</v>
      </c>
    </row>
    <row r="183" spans="1:6" hidden="1" x14ac:dyDescent="0.35">
      <c r="A183" s="3">
        <v>44595</v>
      </c>
      <c r="B183" s="1">
        <v>831.08784000000003</v>
      </c>
      <c r="C183">
        <v>735</v>
      </c>
      <c r="D183" s="6">
        <f t="shared" si="6"/>
        <v>704.3117288135594</v>
      </c>
      <c r="E183" s="1">
        <f t="shared" si="7"/>
        <v>706.28</v>
      </c>
      <c r="F183" s="7">
        <f t="shared" si="8"/>
        <v>-2.7868142754156632E-3</v>
      </c>
    </row>
    <row r="184" spans="1:6" hidden="1" x14ac:dyDescent="0.35">
      <c r="A184" s="3">
        <v>44602</v>
      </c>
      <c r="B184" s="1">
        <v>870.74549999999999</v>
      </c>
      <c r="C184">
        <v>740</v>
      </c>
      <c r="D184" s="6">
        <f t="shared" si="6"/>
        <v>737.91991525423737</v>
      </c>
      <c r="E184" s="1">
        <f t="shared" si="7"/>
        <v>711.28</v>
      </c>
      <c r="F184" s="7">
        <f t="shared" si="8"/>
        <v>3.745348562343577E-2</v>
      </c>
    </row>
    <row r="185" spans="1:6" hidden="1" x14ac:dyDescent="0.35">
      <c r="A185" s="3">
        <v>44609</v>
      </c>
      <c r="B185" s="1">
        <v>872.39700000000005</v>
      </c>
      <c r="C185">
        <v>755</v>
      </c>
      <c r="D185" s="6">
        <f t="shared" si="6"/>
        <v>739.31949152542381</v>
      </c>
      <c r="E185" s="1">
        <f t="shared" si="7"/>
        <v>726.28</v>
      </c>
      <c r="F185" s="7">
        <f t="shared" si="8"/>
        <v>1.795380779509809E-2</v>
      </c>
    </row>
    <row r="186" spans="1:6" hidden="1" x14ac:dyDescent="0.35">
      <c r="A186" s="3">
        <v>44616</v>
      </c>
      <c r="B186" s="1">
        <v>860.70929999999998</v>
      </c>
      <c r="C186">
        <v>755</v>
      </c>
      <c r="D186" s="6">
        <f t="shared" si="6"/>
        <v>729.41466101694914</v>
      </c>
      <c r="E186" s="1">
        <f t="shared" si="7"/>
        <v>726.28</v>
      </c>
      <c r="F186" s="7">
        <f t="shared" si="8"/>
        <v>4.3160503069741242E-3</v>
      </c>
    </row>
    <row r="187" spans="1:6" hidden="1" x14ac:dyDescent="0.35">
      <c r="A187" s="3">
        <v>44623</v>
      </c>
      <c r="B187" s="1">
        <v>1021.592925</v>
      </c>
      <c r="C187">
        <v>865</v>
      </c>
      <c r="D187" s="6">
        <f t="shared" si="6"/>
        <v>865.75671610169502</v>
      </c>
      <c r="E187" s="1">
        <f t="shared" si="7"/>
        <v>836.28</v>
      </c>
      <c r="F187" s="7">
        <f t="shared" si="8"/>
        <v>3.5247424429252223E-2</v>
      </c>
    </row>
    <row r="188" spans="1:6" hidden="1" x14ac:dyDescent="0.35">
      <c r="A188" s="3">
        <v>44630</v>
      </c>
      <c r="B188" s="1">
        <v>1088.0416499999999</v>
      </c>
      <c r="C188">
        <v>947.5</v>
      </c>
      <c r="D188" s="6">
        <f t="shared" si="6"/>
        <v>922.06919491525423</v>
      </c>
      <c r="E188" s="1">
        <f t="shared" si="7"/>
        <v>918.78</v>
      </c>
      <c r="F188" s="7">
        <f t="shared" si="8"/>
        <v>3.5799592016089342E-3</v>
      </c>
    </row>
    <row r="189" spans="1:6" hidden="1" x14ac:dyDescent="0.35">
      <c r="A189" s="3">
        <v>44637</v>
      </c>
      <c r="B189" s="1">
        <v>1076.3417999999999</v>
      </c>
      <c r="C189">
        <v>960</v>
      </c>
      <c r="D189" s="6">
        <f t="shared" si="6"/>
        <v>912.15406779661021</v>
      </c>
      <c r="E189" s="1">
        <f t="shared" si="7"/>
        <v>931.28</v>
      </c>
      <c r="F189" s="7">
        <f t="shared" si="8"/>
        <v>-2.0537252172697543E-2</v>
      </c>
    </row>
    <row r="190" spans="1:6" hidden="1" x14ac:dyDescent="0.35">
      <c r="A190" s="3">
        <v>44644</v>
      </c>
      <c r="B190" s="1">
        <v>1057.9602</v>
      </c>
      <c r="C190">
        <v>975</v>
      </c>
      <c r="D190" s="6">
        <f t="shared" si="6"/>
        <v>896.57644067796616</v>
      </c>
      <c r="E190" s="1">
        <f t="shared" si="7"/>
        <v>946.28</v>
      </c>
      <c r="F190" s="7">
        <f t="shared" si="8"/>
        <v>-5.2525213807788192E-2</v>
      </c>
    </row>
    <row r="191" spans="1:6" hidden="1" x14ac:dyDescent="0.35">
      <c r="A191" s="3">
        <v>44651</v>
      </c>
      <c r="B191" s="1">
        <v>1090.4639999999999</v>
      </c>
      <c r="C191">
        <v>975</v>
      </c>
      <c r="D191" s="6">
        <f t="shared" si="6"/>
        <v>924.12203389830506</v>
      </c>
      <c r="E191" s="1">
        <f t="shared" si="7"/>
        <v>946.28</v>
      </c>
      <c r="F191" s="7">
        <f t="shared" si="8"/>
        <v>-2.3415866447240679E-2</v>
      </c>
    </row>
    <row r="192" spans="1:6" hidden="1" x14ac:dyDescent="0.35">
      <c r="A192" s="3">
        <v>44658</v>
      </c>
      <c r="B192" s="1">
        <v>1115.9680000000001</v>
      </c>
      <c r="C192">
        <v>975</v>
      </c>
      <c r="D192" s="6">
        <f t="shared" si="6"/>
        <v>945.73559322033907</v>
      </c>
      <c r="E192" s="1">
        <f t="shared" si="7"/>
        <v>946.28</v>
      </c>
      <c r="F192" s="7">
        <f t="shared" si="8"/>
        <v>-5.7531257097360544E-4</v>
      </c>
    </row>
    <row r="193" spans="1:6" hidden="1" x14ac:dyDescent="0.35">
      <c r="A193" s="3">
        <v>44665</v>
      </c>
      <c r="B193" s="1">
        <v>1069.20462</v>
      </c>
      <c r="C193">
        <v>945</v>
      </c>
      <c r="D193" s="6">
        <f t="shared" si="6"/>
        <v>906.10561016949157</v>
      </c>
      <c r="E193" s="1">
        <f t="shared" si="7"/>
        <v>916.28</v>
      </c>
      <c r="F193" s="7">
        <f t="shared" si="8"/>
        <v>-1.1104018237338371E-2</v>
      </c>
    </row>
    <row r="194" spans="1:6" hidden="1" x14ac:dyDescent="0.35">
      <c r="A194" s="3">
        <v>44672</v>
      </c>
      <c r="B194" s="1">
        <v>1013.2</v>
      </c>
      <c r="C194">
        <v>935</v>
      </c>
      <c r="D194" s="6">
        <f t="shared" si="6"/>
        <v>858.64406779661022</v>
      </c>
      <c r="E194" s="1">
        <f t="shared" si="7"/>
        <v>906.28</v>
      </c>
      <c r="F194" s="7">
        <f t="shared" si="8"/>
        <v>-5.2562047273899633E-2</v>
      </c>
    </row>
    <row r="195" spans="1:6" hidden="1" x14ac:dyDescent="0.35">
      <c r="A195" s="3">
        <v>44679</v>
      </c>
      <c r="B195" s="1">
        <v>1030.27475</v>
      </c>
      <c r="C195">
        <v>875</v>
      </c>
      <c r="D195" s="6">
        <f t="shared" si="6"/>
        <v>873.1141949152543</v>
      </c>
      <c r="E195" s="1">
        <f t="shared" si="7"/>
        <v>846.28</v>
      </c>
      <c r="F195" s="7">
        <f t="shared" si="8"/>
        <v>3.1708412009328273E-2</v>
      </c>
    </row>
    <row r="196" spans="1:6" hidden="1" x14ac:dyDescent="0.35">
      <c r="A196" s="3">
        <v>44686</v>
      </c>
      <c r="B196" s="1">
        <v>1025.9894999999999</v>
      </c>
      <c r="C196">
        <v>875</v>
      </c>
      <c r="D196" s="6">
        <f t="shared" si="6"/>
        <v>869.48262711864402</v>
      </c>
      <c r="E196" s="1">
        <f t="shared" si="7"/>
        <v>846.28</v>
      </c>
      <c r="F196" s="7">
        <f t="shared" si="8"/>
        <v>2.7417198939646507E-2</v>
      </c>
    </row>
    <row r="197" spans="1:6" hidden="1" x14ac:dyDescent="0.35">
      <c r="A197" s="3">
        <v>44693</v>
      </c>
      <c r="B197" s="1">
        <v>942.4982</v>
      </c>
      <c r="C197">
        <v>842.5</v>
      </c>
      <c r="D197" s="6">
        <f t="shared" ref="D197:D260" si="9">+B197/1.18</f>
        <v>798.72728813559331</v>
      </c>
      <c r="E197" s="1">
        <f t="shared" ref="E197:E260" si="10">+C197-$A$1</f>
        <v>813.78</v>
      </c>
      <c r="F197" s="7">
        <f t="shared" ref="F197:F260" si="11">(+D197-E197)/E197</f>
        <v>-1.8497274281017793E-2</v>
      </c>
    </row>
    <row r="198" spans="1:6" hidden="1" x14ac:dyDescent="0.35">
      <c r="A198" s="3">
        <v>44701</v>
      </c>
      <c r="B198" s="1">
        <v>892.86760000000004</v>
      </c>
      <c r="C198">
        <v>745</v>
      </c>
      <c r="D198" s="6">
        <f t="shared" si="9"/>
        <v>756.66745762711867</v>
      </c>
      <c r="E198" s="1">
        <f t="shared" si="10"/>
        <v>716.28</v>
      </c>
      <c r="F198" s="7">
        <f t="shared" si="11"/>
        <v>5.6385013719660877E-2</v>
      </c>
    </row>
    <row r="199" spans="1:6" hidden="1" x14ac:dyDescent="0.35">
      <c r="A199" s="3">
        <v>44707</v>
      </c>
      <c r="B199" s="1">
        <v>895.61310000000003</v>
      </c>
      <c r="C199">
        <v>772.5</v>
      </c>
      <c r="D199" s="6">
        <f t="shared" si="9"/>
        <v>758.99415254237294</v>
      </c>
      <c r="E199" s="1">
        <f t="shared" si="10"/>
        <v>743.78</v>
      </c>
      <c r="F199" s="7">
        <f t="shared" si="11"/>
        <v>2.0455178335492985E-2</v>
      </c>
    </row>
    <row r="200" spans="1:6" hidden="1" x14ac:dyDescent="0.35">
      <c r="A200" s="3">
        <v>44713</v>
      </c>
      <c r="B200" s="1">
        <v>885.45691999999997</v>
      </c>
      <c r="C200">
        <v>747.5</v>
      </c>
      <c r="D200" s="6">
        <f t="shared" si="9"/>
        <v>750.38722033898307</v>
      </c>
      <c r="E200" s="1">
        <f t="shared" si="10"/>
        <v>718.78</v>
      </c>
      <c r="F200" s="7">
        <f t="shared" si="11"/>
        <v>4.3973427667691224E-2</v>
      </c>
    </row>
    <row r="201" spans="1:6" hidden="1" x14ac:dyDescent="0.35">
      <c r="A201" s="3">
        <v>44721</v>
      </c>
      <c r="B201" s="1">
        <v>849.03215999999998</v>
      </c>
      <c r="C201">
        <v>735</v>
      </c>
      <c r="D201" s="6">
        <f t="shared" si="9"/>
        <v>719.51877966101699</v>
      </c>
      <c r="E201" s="1">
        <f t="shared" si="10"/>
        <v>706.28</v>
      </c>
      <c r="F201" s="7">
        <f t="shared" si="11"/>
        <v>1.8744378519874583E-2</v>
      </c>
    </row>
    <row r="202" spans="1:6" hidden="1" x14ac:dyDescent="0.35">
      <c r="A202" s="3">
        <v>44728</v>
      </c>
      <c r="B202" s="1">
        <v>812.06190000000004</v>
      </c>
      <c r="C202">
        <v>710</v>
      </c>
      <c r="D202" s="6">
        <f t="shared" si="9"/>
        <v>688.1880508474577</v>
      </c>
      <c r="E202" s="1">
        <f t="shared" si="10"/>
        <v>681.28</v>
      </c>
      <c r="F202" s="7">
        <f t="shared" si="11"/>
        <v>1.0139811600894978E-2</v>
      </c>
    </row>
    <row r="203" spans="1:6" hidden="1" x14ac:dyDescent="0.35">
      <c r="A203" s="3">
        <v>44735</v>
      </c>
      <c r="B203" s="1">
        <v>763.35900000000004</v>
      </c>
      <c r="C203">
        <v>660</v>
      </c>
      <c r="D203" s="6">
        <f t="shared" si="9"/>
        <v>646.91440677966114</v>
      </c>
      <c r="E203" s="1">
        <f t="shared" si="10"/>
        <v>631.28</v>
      </c>
      <c r="F203" s="7">
        <f t="shared" si="11"/>
        <v>2.4766200069162914E-2</v>
      </c>
    </row>
    <row r="204" spans="1:6" hidden="1" x14ac:dyDescent="0.35">
      <c r="A204" s="3">
        <v>44742</v>
      </c>
      <c r="B204" s="1">
        <v>746.11604999999997</v>
      </c>
      <c r="C204">
        <v>630</v>
      </c>
      <c r="D204" s="6">
        <f t="shared" si="9"/>
        <v>632.30173728813566</v>
      </c>
      <c r="E204" s="1">
        <f t="shared" si="10"/>
        <v>601.28</v>
      </c>
      <c r="F204" s="7">
        <f t="shared" si="11"/>
        <v>5.1592830774573717E-2</v>
      </c>
    </row>
    <row r="205" spans="1:6" hidden="1" x14ac:dyDescent="0.35">
      <c r="A205" s="3">
        <v>44749</v>
      </c>
      <c r="B205" s="1">
        <v>814.36609999999996</v>
      </c>
      <c r="C205">
        <v>710</v>
      </c>
      <c r="D205" s="6">
        <f t="shared" si="9"/>
        <v>690.14076271186445</v>
      </c>
      <c r="E205" s="1">
        <f t="shared" si="10"/>
        <v>681.28</v>
      </c>
      <c r="F205" s="7">
        <f t="shared" si="11"/>
        <v>1.3006051420655943E-2</v>
      </c>
    </row>
    <row r="206" spans="1:6" hidden="1" x14ac:dyDescent="0.35">
      <c r="A206" s="3">
        <v>44756</v>
      </c>
      <c r="B206" s="1">
        <v>804.1096</v>
      </c>
      <c r="C206">
        <v>710</v>
      </c>
      <c r="D206" s="6">
        <f t="shared" si="9"/>
        <v>681.44881355932205</v>
      </c>
      <c r="E206" s="1">
        <f t="shared" si="10"/>
        <v>681.28</v>
      </c>
      <c r="F206" s="7">
        <f t="shared" si="11"/>
        <v>2.4778880830506544E-4</v>
      </c>
    </row>
    <row r="207" spans="1:6" hidden="1" x14ac:dyDescent="0.35">
      <c r="A207" s="3">
        <v>44763</v>
      </c>
      <c r="B207" s="1">
        <v>809.35434999999995</v>
      </c>
      <c r="C207">
        <v>695</v>
      </c>
      <c r="D207" s="6">
        <f t="shared" si="9"/>
        <v>685.89351694915251</v>
      </c>
      <c r="E207" s="1">
        <f t="shared" si="10"/>
        <v>666.28</v>
      </c>
      <c r="F207" s="7">
        <f t="shared" si="11"/>
        <v>2.9437349086198807E-2</v>
      </c>
    </row>
    <row r="208" spans="1:6" hidden="1" x14ac:dyDescent="0.35">
      <c r="A208" s="3">
        <v>44770</v>
      </c>
      <c r="B208" s="1">
        <v>709.10236499999996</v>
      </c>
      <c r="C208">
        <v>650</v>
      </c>
      <c r="D208" s="6">
        <f t="shared" si="9"/>
        <v>600.93420762711867</v>
      </c>
      <c r="E208" s="1">
        <f t="shared" si="10"/>
        <v>621.28</v>
      </c>
      <c r="F208" s="7">
        <f t="shared" si="11"/>
        <v>-3.2748184993692551E-2</v>
      </c>
    </row>
    <row r="209" spans="1:6" hidden="1" x14ac:dyDescent="0.35">
      <c r="A209" s="3">
        <v>44777</v>
      </c>
      <c r="B209" s="1">
        <v>736.95653549999997</v>
      </c>
      <c r="C209">
        <v>620</v>
      </c>
      <c r="D209" s="6">
        <f t="shared" si="9"/>
        <v>624.53943686440675</v>
      </c>
      <c r="E209" s="1">
        <f t="shared" si="10"/>
        <v>591.28</v>
      </c>
      <c r="F209" s="7">
        <f t="shared" si="11"/>
        <v>5.624989322217356E-2</v>
      </c>
    </row>
    <row r="210" spans="1:6" hidden="1" x14ac:dyDescent="0.35">
      <c r="A210" s="3">
        <v>44784</v>
      </c>
      <c r="B210" s="1">
        <v>774.28560000000004</v>
      </c>
      <c r="C210">
        <v>655</v>
      </c>
      <c r="D210" s="6">
        <f t="shared" si="9"/>
        <v>656.17423728813571</v>
      </c>
      <c r="E210" s="1">
        <f t="shared" si="10"/>
        <v>626.28</v>
      </c>
      <c r="F210" s="7">
        <f t="shared" si="11"/>
        <v>4.773302243107834E-2</v>
      </c>
    </row>
    <row r="211" spans="1:6" hidden="1" x14ac:dyDescent="0.35">
      <c r="A211" s="3">
        <v>44791</v>
      </c>
      <c r="B211" s="1">
        <v>768.93409999999994</v>
      </c>
      <c r="C211">
        <v>650</v>
      </c>
      <c r="D211" s="6">
        <f t="shared" si="9"/>
        <v>651.63906779661011</v>
      </c>
      <c r="E211" s="1">
        <f t="shared" si="10"/>
        <v>621.28</v>
      </c>
      <c r="F211" s="7">
        <f t="shared" si="11"/>
        <v>4.8865355067940597E-2</v>
      </c>
    </row>
    <row r="212" spans="1:6" hidden="1" x14ac:dyDescent="0.35">
      <c r="A212" s="3">
        <v>44798</v>
      </c>
      <c r="B212" s="1">
        <v>747.88351999999998</v>
      </c>
      <c r="C212">
        <v>640.5</v>
      </c>
      <c r="D212" s="6">
        <f t="shared" si="9"/>
        <v>633.79959322033903</v>
      </c>
      <c r="E212" s="1">
        <f t="shared" si="10"/>
        <v>611.78</v>
      </c>
      <c r="F212" s="7">
        <f t="shared" si="11"/>
        <v>3.5992666024288245E-2</v>
      </c>
    </row>
    <row r="213" spans="1:6" hidden="1" x14ac:dyDescent="0.35">
      <c r="A213" s="3">
        <v>44805</v>
      </c>
      <c r="B213" s="1">
        <v>763.3741</v>
      </c>
      <c r="C213">
        <v>645</v>
      </c>
      <c r="D213" s="6">
        <f t="shared" si="9"/>
        <v>646.92720338983054</v>
      </c>
      <c r="E213" s="1">
        <f t="shared" si="10"/>
        <v>616.28</v>
      </c>
      <c r="F213" s="7">
        <f t="shared" si="11"/>
        <v>4.9729349305235551E-2</v>
      </c>
    </row>
    <row r="214" spans="1:6" hidden="1" x14ac:dyDescent="0.35">
      <c r="A214" s="3">
        <v>44812</v>
      </c>
      <c r="B214" s="1">
        <v>814.31460000000004</v>
      </c>
      <c r="C214">
        <v>690</v>
      </c>
      <c r="D214" s="6">
        <f t="shared" si="9"/>
        <v>690.0971186440679</v>
      </c>
      <c r="E214" s="1">
        <f t="shared" si="10"/>
        <v>661.28</v>
      </c>
      <c r="F214" s="7">
        <f t="shared" si="11"/>
        <v>4.3577786480867305E-2</v>
      </c>
    </row>
    <row r="215" spans="1:6" hidden="1" x14ac:dyDescent="0.35">
      <c r="A215" s="3">
        <v>44819</v>
      </c>
      <c r="B215" s="1">
        <v>779.84550000000002</v>
      </c>
      <c r="C215">
        <v>675</v>
      </c>
      <c r="D215" s="6">
        <f t="shared" si="9"/>
        <v>660.88601694915258</v>
      </c>
      <c r="E215" s="1">
        <f t="shared" si="10"/>
        <v>646.28</v>
      </c>
      <c r="F215" s="7">
        <f t="shared" si="11"/>
        <v>2.2600137632531728E-2</v>
      </c>
    </row>
    <row r="216" spans="1:6" hidden="1" x14ac:dyDescent="0.35">
      <c r="A216" s="3">
        <v>44826</v>
      </c>
      <c r="B216" s="1">
        <v>801.32640000000004</v>
      </c>
      <c r="C216">
        <v>685</v>
      </c>
      <c r="D216" s="6">
        <f t="shared" si="9"/>
        <v>679.09016949152544</v>
      </c>
      <c r="E216" s="1">
        <f t="shared" si="10"/>
        <v>656.28</v>
      </c>
      <c r="F216" s="7">
        <f t="shared" si="11"/>
        <v>3.4756764630227144E-2</v>
      </c>
    </row>
    <row r="217" spans="1:6" hidden="1" x14ac:dyDescent="0.35">
      <c r="A217" s="3">
        <v>44833</v>
      </c>
      <c r="B217" s="1">
        <v>816.2758</v>
      </c>
      <c r="C217">
        <v>690</v>
      </c>
      <c r="D217" s="6">
        <f t="shared" si="9"/>
        <v>691.75915254237293</v>
      </c>
      <c r="E217" s="1">
        <f t="shared" si="10"/>
        <v>661.28</v>
      </c>
      <c r="F217" s="7">
        <f t="shared" si="11"/>
        <v>4.6091145267319382E-2</v>
      </c>
    </row>
    <row r="218" spans="1:6" hidden="1" x14ac:dyDescent="0.35">
      <c r="A218" s="3">
        <v>44840</v>
      </c>
      <c r="B218" s="1">
        <v>839.01480000000004</v>
      </c>
      <c r="C218">
        <v>695</v>
      </c>
      <c r="D218" s="6">
        <f t="shared" si="9"/>
        <v>711.02949152542385</v>
      </c>
      <c r="E218" s="1">
        <f t="shared" si="10"/>
        <v>666.28</v>
      </c>
      <c r="F218" s="7">
        <f t="shared" si="11"/>
        <v>6.7163191939460701E-2</v>
      </c>
    </row>
    <row r="219" spans="1:6" hidden="1" x14ac:dyDescent="0.35">
      <c r="A219" s="3">
        <v>44847</v>
      </c>
      <c r="B219" s="1">
        <v>832.43055000000004</v>
      </c>
      <c r="C219">
        <v>695</v>
      </c>
      <c r="D219" s="6">
        <f t="shared" si="9"/>
        <v>705.44961864406787</v>
      </c>
      <c r="E219" s="1">
        <f t="shared" si="10"/>
        <v>666.28</v>
      </c>
      <c r="F219" s="7">
        <f t="shared" si="11"/>
        <v>5.8788525310782103E-2</v>
      </c>
    </row>
    <row r="220" spans="1:6" hidden="1" x14ac:dyDescent="0.35">
      <c r="A220" s="3">
        <v>44854</v>
      </c>
      <c r="B220" s="1">
        <v>795.92920000000004</v>
      </c>
      <c r="C220">
        <v>685</v>
      </c>
      <c r="D220" s="6">
        <f t="shared" si="9"/>
        <v>674.51627118644069</v>
      </c>
      <c r="E220" s="1">
        <f t="shared" si="10"/>
        <v>656.28</v>
      </c>
      <c r="F220" s="7">
        <f t="shared" si="11"/>
        <v>2.7787333434571706E-2</v>
      </c>
    </row>
    <row r="221" spans="1:6" hidden="1" x14ac:dyDescent="0.35">
      <c r="A221" s="3">
        <v>44861</v>
      </c>
      <c r="B221" s="1">
        <v>776.36959999999999</v>
      </c>
      <c r="C221">
        <v>665</v>
      </c>
      <c r="D221" s="6">
        <f t="shared" si="9"/>
        <v>657.94033898305088</v>
      </c>
      <c r="E221" s="1">
        <f t="shared" si="10"/>
        <v>636.28</v>
      </c>
      <c r="F221" s="7">
        <f t="shared" si="11"/>
        <v>3.4042149655891911E-2</v>
      </c>
    </row>
    <row r="222" spans="1:6" hidden="1" x14ac:dyDescent="0.35">
      <c r="A222" s="3">
        <v>44868</v>
      </c>
      <c r="B222" s="1">
        <v>760.5625</v>
      </c>
      <c r="C222">
        <v>655</v>
      </c>
      <c r="D222" s="6">
        <f t="shared" si="9"/>
        <v>644.54449152542372</v>
      </c>
      <c r="E222" s="1">
        <f t="shared" si="10"/>
        <v>626.28</v>
      </c>
      <c r="F222" s="7">
        <f t="shared" si="11"/>
        <v>2.9163459675263063E-2</v>
      </c>
    </row>
    <row r="223" spans="1:6" hidden="1" x14ac:dyDescent="0.35">
      <c r="A223" s="3">
        <v>44875</v>
      </c>
      <c r="B223" s="1">
        <v>752.46522500000003</v>
      </c>
      <c r="C223">
        <v>645</v>
      </c>
      <c r="D223" s="6">
        <f t="shared" si="9"/>
        <v>637.68239406779662</v>
      </c>
      <c r="E223" s="1">
        <f t="shared" si="10"/>
        <v>616.28</v>
      </c>
      <c r="F223" s="7">
        <f t="shared" si="11"/>
        <v>3.4728360595503098E-2</v>
      </c>
    </row>
    <row r="224" spans="1:6" hidden="1" x14ac:dyDescent="0.35">
      <c r="A224" s="3">
        <v>44882</v>
      </c>
      <c r="B224" s="1">
        <v>734.97654999999997</v>
      </c>
      <c r="C224">
        <v>635</v>
      </c>
      <c r="D224" s="6">
        <f t="shared" si="9"/>
        <v>622.86148305084748</v>
      </c>
      <c r="E224" s="1">
        <f t="shared" si="10"/>
        <v>606.28</v>
      </c>
      <c r="F224" s="7">
        <f t="shared" si="11"/>
        <v>2.7349546498066091E-2</v>
      </c>
    </row>
    <row r="225" spans="1:6" hidden="1" x14ac:dyDescent="0.35">
      <c r="A225" s="3">
        <v>44889</v>
      </c>
      <c r="B225" s="1">
        <v>762.12819999999999</v>
      </c>
      <c r="C225">
        <v>638.5</v>
      </c>
      <c r="D225" s="6">
        <f t="shared" si="9"/>
        <v>645.87135593220341</v>
      </c>
      <c r="E225" s="1">
        <f t="shared" si="10"/>
        <v>609.78</v>
      </c>
      <c r="F225" s="7">
        <f t="shared" si="11"/>
        <v>5.9187503578673362E-2</v>
      </c>
    </row>
    <row r="226" spans="1:6" hidden="1" x14ac:dyDescent="0.35">
      <c r="A226" s="3">
        <v>44896</v>
      </c>
      <c r="B226" s="1">
        <v>787.03121999999996</v>
      </c>
      <c r="C226">
        <v>657.5</v>
      </c>
      <c r="D226" s="6">
        <f t="shared" si="9"/>
        <v>666.97561016949157</v>
      </c>
      <c r="E226" s="1">
        <f t="shared" si="10"/>
        <v>628.78</v>
      </c>
      <c r="F226" s="7">
        <f t="shared" si="11"/>
        <v>6.0745586961244956E-2</v>
      </c>
    </row>
    <row r="227" spans="1:6" hidden="1" x14ac:dyDescent="0.35">
      <c r="A227" s="3">
        <v>44903</v>
      </c>
      <c r="B227" s="1">
        <v>803.85374000000002</v>
      </c>
      <c r="C227">
        <v>675</v>
      </c>
      <c r="D227" s="6">
        <f t="shared" si="9"/>
        <v>681.23198305084748</v>
      </c>
      <c r="E227" s="1">
        <f t="shared" si="10"/>
        <v>646.28</v>
      </c>
      <c r="F227" s="7">
        <f t="shared" si="11"/>
        <v>5.4081795894732165E-2</v>
      </c>
    </row>
    <row r="228" spans="1:6" hidden="1" x14ac:dyDescent="0.35">
      <c r="A228" s="3">
        <v>44910</v>
      </c>
      <c r="B228" s="1">
        <v>783.04179999999997</v>
      </c>
      <c r="C228">
        <v>665</v>
      </c>
      <c r="D228" s="6">
        <f t="shared" si="9"/>
        <v>663.59474576271191</v>
      </c>
      <c r="E228" s="1">
        <f t="shared" si="10"/>
        <v>636.28</v>
      </c>
      <c r="F228" s="7">
        <f t="shared" si="11"/>
        <v>4.2928813985528287E-2</v>
      </c>
    </row>
    <row r="229" spans="1:6" hidden="1" x14ac:dyDescent="0.35">
      <c r="A229" s="3">
        <v>44917</v>
      </c>
      <c r="B229" s="1">
        <v>776.18583000000001</v>
      </c>
      <c r="C229">
        <v>655</v>
      </c>
      <c r="D229" s="6">
        <f t="shared" si="9"/>
        <v>657.7846016949153</v>
      </c>
      <c r="E229" s="1">
        <f t="shared" si="10"/>
        <v>626.28</v>
      </c>
      <c r="F229" s="7">
        <f t="shared" si="11"/>
        <v>5.0304339424722684E-2</v>
      </c>
    </row>
    <row r="230" spans="1:6" hidden="1" x14ac:dyDescent="0.35">
      <c r="A230" s="3">
        <v>44924</v>
      </c>
      <c r="B230" s="1">
        <v>818.95925999999997</v>
      </c>
      <c r="C230">
        <v>685</v>
      </c>
      <c r="D230" s="6">
        <f t="shared" si="9"/>
        <v>694.03327118644074</v>
      </c>
      <c r="E230" s="1">
        <f t="shared" si="10"/>
        <v>656.28</v>
      </c>
      <c r="F230" s="7">
        <f t="shared" si="11"/>
        <v>5.7526164421345727E-2</v>
      </c>
    </row>
    <row r="231" spans="1:6" hidden="1" x14ac:dyDescent="0.35">
      <c r="A231" s="3">
        <v>44931</v>
      </c>
      <c r="B231" s="1">
        <v>834.55756650000001</v>
      </c>
      <c r="C231">
        <v>695</v>
      </c>
      <c r="D231" s="6">
        <f t="shared" si="9"/>
        <v>707.25217500000008</v>
      </c>
      <c r="E231" s="1">
        <f t="shared" si="10"/>
        <v>666.28</v>
      </c>
      <c r="F231" s="7">
        <f t="shared" si="11"/>
        <v>6.1493928978807871E-2</v>
      </c>
    </row>
    <row r="232" spans="1:6" hidden="1" x14ac:dyDescent="0.35">
      <c r="A232" s="3">
        <v>44938</v>
      </c>
      <c r="B232" s="1">
        <v>838.6875</v>
      </c>
      <c r="C232">
        <v>700</v>
      </c>
      <c r="D232" s="6">
        <f t="shared" si="9"/>
        <v>710.75211864406788</v>
      </c>
      <c r="E232" s="1">
        <f t="shared" si="10"/>
        <v>671.28</v>
      </c>
      <c r="F232" s="7">
        <f t="shared" si="11"/>
        <v>5.8801273155863289E-2</v>
      </c>
    </row>
    <row r="233" spans="1:6" hidden="1" x14ac:dyDescent="0.35">
      <c r="A233" s="3">
        <v>44945</v>
      </c>
      <c r="B233" s="1">
        <v>821.87819999999999</v>
      </c>
      <c r="C233">
        <v>695</v>
      </c>
      <c r="D233" s="6">
        <f t="shared" si="9"/>
        <v>696.50694915254235</v>
      </c>
      <c r="E233" s="1">
        <f t="shared" si="10"/>
        <v>666.28</v>
      </c>
      <c r="F233" s="7">
        <f t="shared" si="11"/>
        <v>4.5366736435946416E-2</v>
      </c>
    </row>
    <row r="234" spans="1:6" hidden="1" x14ac:dyDescent="0.35">
      <c r="A234" s="3">
        <v>44952</v>
      </c>
      <c r="B234" s="1">
        <v>829.32719999999995</v>
      </c>
      <c r="C234">
        <v>695</v>
      </c>
      <c r="D234" s="6">
        <f t="shared" si="9"/>
        <v>702.81966101694911</v>
      </c>
      <c r="E234" s="1">
        <f t="shared" si="10"/>
        <v>666.28</v>
      </c>
      <c r="F234" s="7">
        <f t="shared" si="11"/>
        <v>5.48412994791216E-2</v>
      </c>
    </row>
    <row r="235" spans="1:6" hidden="1" x14ac:dyDescent="0.35">
      <c r="A235" s="3">
        <v>44959</v>
      </c>
      <c r="B235" s="1">
        <v>840.70137</v>
      </c>
      <c r="C235">
        <v>695</v>
      </c>
      <c r="D235" s="6">
        <f t="shared" si="9"/>
        <v>712.4587881355933</v>
      </c>
      <c r="E235" s="1">
        <f t="shared" si="10"/>
        <v>666.28</v>
      </c>
      <c r="F235" s="7">
        <f t="shared" si="11"/>
        <v>6.9308381064407343E-2</v>
      </c>
    </row>
    <row r="236" spans="1:6" hidden="1" x14ac:dyDescent="0.35">
      <c r="A236" s="3">
        <v>44966</v>
      </c>
      <c r="B236" s="1">
        <v>849.6</v>
      </c>
      <c r="C236">
        <v>695</v>
      </c>
      <c r="D236" s="6">
        <f t="shared" si="9"/>
        <v>720.00000000000011</v>
      </c>
      <c r="E236" s="1">
        <f t="shared" si="10"/>
        <v>666.28</v>
      </c>
      <c r="F236" s="7">
        <f t="shared" si="11"/>
        <v>8.0626763522843467E-2</v>
      </c>
    </row>
    <row r="237" spans="1:6" hidden="1" x14ac:dyDescent="0.35">
      <c r="A237" s="3">
        <v>44973</v>
      </c>
      <c r="B237" s="1">
        <v>848.94399999999996</v>
      </c>
      <c r="C237">
        <v>695</v>
      </c>
      <c r="D237" s="6">
        <f t="shared" si="9"/>
        <v>719.44406779661017</v>
      </c>
      <c r="E237" s="1">
        <f t="shared" si="10"/>
        <v>666.28</v>
      </c>
      <c r="F237" s="7">
        <f t="shared" si="11"/>
        <v>7.979238127605541E-2</v>
      </c>
    </row>
    <row r="238" spans="1:6" hidden="1" x14ac:dyDescent="0.35">
      <c r="A238" s="3">
        <v>44980</v>
      </c>
      <c r="B238" s="1">
        <v>892.81410000000005</v>
      </c>
      <c r="C238">
        <v>740</v>
      </c>
      <c r="D238" s="6">
        <f t="shared" si="9"/>
        <v>756.62211864406788</v>
      </c>
      <c r="E238" s="1">
        <f t="shared" si="10"/>
        <v>711.28</v>
      </c>
      <c r="F238" s="7">
        <f t="shared" si="11"/>
        <v>6.3747214379805295E-2</v>
      </c>
    </row>
    <row r="239" spans="1:6" hidden="1" x14ac:dyDescent="0.35">
      <c r="A239" s="3">
        <v>44987</v>
      </c>
      <c r="B239" s="1">
        <v>917.30052250000006</v>
      </c>
      <c r="C239">
        <v>755</v>
      </c>
      <c r="D239" s="6">
        <f t="shared" si="9"/>
        <v>777.37332415254241</v>
      </c>
      <c r="E239" s="1">
        <f t="shared" si="10"/>
        <v>726.28</v>
      </c>
      <c r="F239" s="7">
        <f t="shared" si="11"/>
        <v>7.0349347569177781E-2</v>
      </c>
    </row>
    <row r="240" spans="1:6" hidden="1" x14ac:dyDescent="0.35">
      <c r="A240" s="3">
        <v>44994</v>
      </c>
      <c r="B240" s="1">
        <v>896.76700000000005</v>
      </c>
      <c r="C240">
        <v>745</v>
      </c>
      <c r="D240" s="6">
        <f t="shared" si="9"/>
        <v>759.9720338983052</v>
      </c>
      <c r="E240" s="1">
        <f t="shared" si="10"/>
        <v>716.28</v>
      </c>
      <c r="F240" s="7">
        <f t="shared" si="11"/>
        <v>6.0998539535244915E-2</v>
      </c>
    </row>
    <row r="241" spans="1:6" hidden="1" x14ac:dyDescent="0.35">
      <c r="A241" s="3">
        <v>45001</v>
      </c>
      <c r="B241" s="1">
        <v>894.404</v>
      </c>
      <c r="C241">
        <v>737.5</v>
      </c>
      <c r="D241" s="6">
        <f t="shared" si="9"/>
        <v>757.96949152542379</v>
      </c>
      <c r="E241" s="1">
        <f t="shared" si="10"/>
        <v>708.78</v>
      </c>
      <c r="F241" s="7">
        <f t="shared" si="11"/>
        <v>6.9400225070436278E-2</v>
      </c>
    </row>
    <row r="242" spans="1:6" hidden="1" x14ac:dyDescent="0.35">
      <c r="A242" s="3">
        <v>45008</v>
      </c>
      <c r="B242" s="1">
        <v>878.70500000000004</v>
      </c>
      <c r="C242">
        <v>707.5</v>
      </c>
      <c r="D242" s="6">
        <f t="shared" si="9"/>
        <v>744.6652542372882</v>
      </c>
      <c r="E242" s="1">
        <f t="shared" si="10"/>
        <v>678.78</v>
      </c>
      <c r="F242" s="7">
        <f t="shared" si="11"/>
        <v>9.7064224398609608E-2</v>
      </c>
    </row>
    <row r="243" spans="1:6" hidden="1" x14ac:dyDescent="0.35">
      <c r="A243" s="3">
        <v>45015</v>
      </c>
      <c r="B243" s="1">
        <v>847.17750000000001</v>
      </c>
      <c r="C243">
        <v>705</v>
      </c>
      <c r="D243" s="6">
        <f t="shared" si="9"/>
        <v>717.94703389830511</v>
      </c>
      <c r="E243" s="1">
        <f t="shared" si="10"/>
        <v>676.28</v>
      </c>
      <c r="F243" s="7">
        <f t="shared" si="11"/>
        <v>6.1612104303402637E-2</v>
      </c>
    </row>
    <row r="244" spans="1:6" hidden="1" x14ac:dyDescent="0.35">
      <c r="A244" s="3">
        <v>45022</v>
      </c>
      <c r="B244" s="1">
        <v>815.53650000000005</v>
      </c>
      <c r="C244">
        <v>695</v>
      </c>
      <c r="D244" s="6">
        <f t="shared" si="9"/>
        <v>691.13262711864411</v>
      </c>
      <c r="E244" s="1">
        <f t="shared" si="10"/>
        <v>666.28</v>
      </c>
      <c r="F244" s="7">
        <f t="shared" si="11"/>
        <v>3.730057501147286E-2</v>
      </c>
    </row>
    <row r="245" spans="1:6" hidden="1" x14ac:dyDescent="0.35">
      <c r="A245" s="3">
        <v>45029</v>
      </c>
      <c r="B245" s="1">
        <v>824.79044999999996</v>
      </c>
      <c r="C245">
        <v>685</v>
      </c>
      <c r="D245" s="6">
        <f t="shared" si="9"/>
        <v>698.97495762711867</v>
      </c>
      <c r="E245" s="1">
        <f t="shared" si="10"/>
        <v>656.28</v>
      </c>
      <c r="F245" s="7">
        <f t="shared" si="11"/>
        <v>6.5056009061861861E-2</v>
      </c>
    </row>
    <row r="246" spans="1:6" hidden="1" x14ac:dyDescent="0.35">
      <c r="A246" s="3">
        <v>45036</v>
      </c>
      <c r="B246" s="1">
        <v>821.77589999999998</v>
      </c>
      <c r="C246">
        <v>680</v>
      </c>
      <c r="D246" s="6">
        <f t="shared" si="9"/>
        <v>696.42025423728819</v>
      </c>
      <c r="E246" s="1">
        <f t="shared" si="10"/>
        <v>651.28</v>
      </c>
      <c r="F246" s="7">
        <f t="shared" si="11"/>
        <v>6.9310057482631471E-2</v>
      </c>
    </row>
    <row r="247" spans="1:6" hidden="1" x14ac:dyDescent="0.35">
      <c r="A247" s="3">
        <v>45043</v>
      </c>
      <c r="B247" s="1">
        <v>792.09900000000005</v>
      </c>
      <c r="C247">
        <v>665</v>
      </c>
      <c r="D247" s="6">
        <f t="shared" si="9"/>
        <v>671.27033898305092</v>
      </c>
      <c r="E247" s="1">
        <f t="shared" si="10"/>
        <v>636.28</v>
      </c>
      <c r="F247" s="7">
        <f t="shared" si="11"/>
        <v>5.4992045927973451E-2</v>
      </c>
    </row>
    <row r="248" spans="1:6" hidden="1" x14ac:dyDescent="0.35">
      <c r="A248" s="3">
        <v>45050</v>
      </c>
      <c r="B248" s="1">
        <v>766.93499999999995</v>
      </c>
      <c r="C248">
        <v>655</v>
      </c>
      <c r="D248" s="6">
        <f t="shared" si="9"/>
        <v>649.94491525423723</v>
      </c>
      <c r="E248" s="1">
        <f t="shared" si="10"/>
        <v>626.28</v>
      </c>
      <c r="F248" s="7">
        <f t="shared" si="11"/>
        <v>3.7786477700449093E-2</v>
      </c>
    </row>
    <row r="249" spans="1:6" hidden="1" x14ac:dyDescent="0.35">
      <c r="A249" s="3">
        <v>45057</v>
      </c>
      <c r="B249" s="1">
        <v>772.92370000000005</v>
      </c>
      <c r="C249">
        <v>610</v>
      </c>
      <c r="D249" s="6">
        <f t="shared" si="9"/>
        <v>655.0200847457628</v>
      </c>
      <c r="E249" s="1">
        <f t="shared" si="10"/>
        <v>581.28</v>
      </c>
      <c r="F249" s="7">
        <f t="shared" si="11"/>
        <v>0.12685811441261152</v>
      </c>
    </row>
    <row r="250" spans="1:6" hidden="1" x14ac:dyDescent="0.35">
      <c r="A250" s="3">
        <v>45064</v>
      </c>
      <c r="B250" s="1">
        <v>779.94690000000003</v>
      </c>
      <c r="C250">
        <v>630</v>
      </c>
      <c r="D250" s="6">
        <f t="shared" si="9"/>
        <v>660.97194915254238</v>
      </c>
      <c r="E250" s="1">
        <f t="shared" si="10"/>
        <v>601.28</v>
      </c>
      <c r="F250" s="7">
        <f t="shared" si="11"/>
        <v>9.9274795690098477E-2</v>
      </c>
    </row>
    <row r="251" spans="1:6" hidden="1" x14ac:dyDescent="0.35">
      <c r="A251" s="3">
        <v>45071</v>
      </c>
      <c r="B251" s="1">
        <v>768.49775</v>
      </c>
      <c r="C251">
        <v>630</v>
      </c>
      <c r="D251" s="6">
        <f t="shared" si="9"/>
        <v>651.26927966101698</v>
      </c>
      <c r="E251" s="1">
        <f t="shared" si="10"/>
        <v>601.28</v>
      </c>
      <c r="F251" s="7">
        <f t="shared" si="11"/>
        <v>8.3138104811430635E-2</v>
      </c>
    </row>
    <row r="252" spans="1:6" hidden="1" x14ac:dyDescent="0.35">
      <c r="A252" s="3">
        <v>45078</v>
      </c>
      <c r="B252" s="1">
        <v>769.43700000000001</v>
      </c>
      <c r="C252">
        <v>625</v>
      </c>
      <c r="D252" s="6">
        <f t="shared" si="9"/>
        <v>652.06525423728817</v>
      </c>
      <c r="E252" s="1">
        <f t="shared" si="10"/>
        <v>596.28</v>
      </c>
      <c r="F252" s="7">
        <f t="shared" si="11"/>
        <v>9.3555467628107944E-2</v>
      </c>
    </row>
    <row r="253" spans="1:6" hidden="1" x14ac:dyDescent="0.35">
      <c r="A253" s="3">
        <v>45085</v>
      </c>
      <c r="B253" s="1">
        <v>738.29454999999996</v>
      </c>
      <c r="C253">
        <v>635</v>
      </c>
      <c r="D253" s="6">
        <f t="shared" si="9"/>
        <v>625.67334745762707</v>
      </c>
      <c r="E253" s="1">
        <f t="shared" si="10"/>
        <v>606.28</v>
      </c>
      <c r="F253" s="7">
        <f t="shared" si="11"/>
        <v>3.1987443850410871E-2</v>
      </c>
    </row>
    <row r="254" spans="1:6" hidden="1" x14ac:dyDescent="0.35">
      <c r="A254" s="3">
        <v>45092</v>
      </c>
      <c r="B254" s="1">
        <v>765.35850000000005</v>
      </c>
      <c r="C254">
        <v>635</v>
      </c>
      <c r="D254" s="6">
        <f t="shared" si="9"/>
        <v>648.60889830508484</v>
      </c>
      <c r="E254" s="1">
        <f t="shared" si="10"/>
        <v>606.28</v>
      </c>
      <c r="F254" s="7">
        <f t="shared" si="11"/>
        <v>6.9817408301584852E-2</v>
      </c>
    </row>
    <row r="255" spans="1:6" hidden="1" x14ac:dyDescent="0.35">
      <c r="A255" s="3">
        <v>45099</v>
      </c>
      <c r="B255" s="1">
        <v>697.14035000000001</v>
      </c>
      <c r="C255">
        <v>622.5</v>
      </c>
      <c r="D255" s="6">
        <f t="shared" si="9"/>
        <v>590.79690677966107</v>
      </c>
      <c r="E255" s="1">
        <f t="shared" si="10"/>
        <v>593.78</v>
      </c>
      <c r="F255" s="7">
        <f t="shared" si="11"/>
        <v>-5.023903163358317E-3</v>
      </c>
    </row>
    <row r="256" spans="1:6" hidden="1" x14ac:dyDescent="0.35">
      <c r="A256" s="3">
        <v>45106</v>
      </c>
      <c r="B256" s="1">
        <v>666.24</v>
      </c>
      <c r="C256">
        <v>622.5</v>
      </c>
      <c r="D256" s="6">
        <f t="shared" si="9"/>
        <v>564.61016949152543</v>
      </c>
      <c r="E256" s="1">
        <f t="shared" si="10"/>
        <v>593.78</v>
      </c>
      <c r="F256" s="7">
        <f t="shared" si="11"/>
        <v>-4.9125653454940466E-2</v>
      </c>
    </row>
    <row r="257" spans="1:6" hidden="1" x14ac:dyDescent="0.35">
      <c r="A257" s="3">
        <v>45113</v>
      </c>
      <c r="B257" s="1">
        <v>723.303</v>
      </c>
      <c r="C257">
        <v>607.5</v>
      </c>
      <c r="D257" s="6">
        <f t="shared" si="9"/>
        <v>612.96864406779662</v>
      </c>
      <c r="E257" s="1">
        <f t="shared" si="10"/>
        <v>578.78</v>
      </c>
      <c r="F257" s="7">
        <f t="shared" si="11"/>
        <v>5.9070189135416992E-2</v>
      </c>
    </row>
    <row r="258" spans="1:6" hidden="1" x14ac:dyDescent="0.35">
      <c r="A258" s="3">
        <v>45120</v>
      </c>
      <c r="B258" s="1">
        <v>702.24419999999998</v>
      </c>
      <c r="C258">
        <v>587.5</v>
      </c>
      <c r="D258" s="6">
        <f t="shared" si="9"/>
        <v>595.12220338983047</v>
      </c>
      <c r="E258" s="1">
        <f t="shared" si="10"/>
        <v>558.78</v>
      </c>
      <c r="F258" s="7">
        <f t="shared" si="11"/>
        <v>6.5038482747826518E-2</v>
      </c>
    </row>
    <row r="259" spans="1:6" hidden="1" x14ac:dyDescent="0.35">
      <c r="A259" s="3">
        <v>45127</v>
      </c>
      <c r="B259" s="1">
        <v>694.30272000000002</v>
      </c>
      <c r="C259">
        <v>575</v>
      </c>
      <c r="D259" s="6">
        <f t="shared" si="9"/>
        <v>588.39213559322036</v>
      </c>
      <c r="E259" s="1">
        <f t="shared" si="10"/>
        <v>546.28</v>
      </c>
      <c r="F259" s="7">
        <f t="shared" si="11"/>
        <v>7.7088920687596818E-2</v>
      </c>
    </row>
    <row r="260" spans="1:6" hidden="1" x14ac:dyDescent="0.35">
      <c r="A260" s="3">
        <v>45134</v>
      </c>
      <c r="B260" s="1">
        <v>678.89340000000004</v>
      </c>
      <c r="C260">
        <v>565</v>
      </c>
      <c r="D260" s="6">
        <f t="shared" si="9"/>
        <v>575.33338983050851</v>
      </c>
      <c r="E260" s="1">
        <f t="shared" si="10"/>
        <v>536.28</v>
      </c>
      <c r="F260" s="7">
        <f t="shared" si="11"/>
        <v>7.2822760182196869E-2</v>
      </c>
    </row>
    <row r="261" spans="1:6" hidden="1" x14ac:dyDescent="0.35">
      <c r="A261" s="3">
        <v>45141</v>
      </c>
      <c r="B261" s="1">
        <v>670.86434999999994</v>
      </c>
      <c r="C261">
        <v>565</v>
      </c>
      <c r="D261" s="6">
        <f t="shared" ref="D261:D324" si="12">+B261/1.18</f>
        <v>568.52911016949156</v>
      </c>
      <c r="E261" s="1">
        <f t="shared" ref="E261:E324" si="13">+C261-$A$1</f>
        <v>536.28</v>
      </c>
      <c r="F261" s="7">
        <f t="shared" ref="F261:F324" si="14">(+D261-E261)/E261</f>
        <v>6.0134836595606006E-2</v>
      </c>
    </row>
    <row r="262" spans="1:6" hidden="1" x14ac:dyDescent="0.35">
      <c r="A262" s="3">
        <v>45148</v>
      </c>
      <c r="B262" s="1">
        <v>669.10270000000003</v>
      </c>
      <c r="C262">
        <v>557.5</v>
      </c>
      <c r="D262" s="6">
        <f t="shared" si="12"/>
        <v>567.03618644067797</v>
      </c>
      <c r="E262" s="1">
        <f t="shared" si="13"/>
        <v>528.78</v>
      </c>
      <c r="F262" s="7">
        <f t="shared" si="14"/>
        <v>7.2348020803884402E-2</v>
      </c>
    </row>
    <row r="263" spans="1:6" hidden="1" x14ac:dyDescent="0.35">
      <c r="A263" s="3">
        <v>45155</v>
      </c>
      <c r="B263" s="1">
        <v>696.76739999999995</v>
      </c>
      <c r="C263">
        <v>565</v>
      </c>
      <c r="D263" s="6">
        <f t="shared" si="12"/>
        <v>590.48084745762708</v>
      </c>
      <c r="E263" s="1">
        <f t="shared" si="13"/>
        <v>536.28</v>
      </c>
      <c r="F263" s="7">
        <f t="shared" si="14"/>
        <v>0.10106818724850285</v>
      </c>
    </row>
    <row r="264" spans="1:6" hidden="1" x14ac:dyDescent="0.35">
      <c r="A264" s="3">
        <v>45162</v>
      </c>
      <c r="B264" s="1">
        <v>752.79280000000006</v>
      </c>
      <c r="C264">
        <v>565</v>
      </c>
      <c r="D264" s="6">
        <f t="shared" si="12"/>
        <v>637.96</v>
      </c>
      <c r="E264" s="1">
        <f t="shared" si="13"/>
        <v>536.28</v>
      </c>
      <c r="F264" s="7">
        <f t="shared" si="14"/>
        <v>0.18960244648318056</v>
      </c>
    </row>
    <row r="265" spans="1:6" hidden="1" x14ac:dyDescent="0.35">
      <c r="A265" s="3">
        <v>45169</v>
      </c>
      <c r="B265" s="1">
        <v>711.94899999999996</v>
      </c>
      <c r="C265">
        <v>575</v>
      </c>
      <c r="D265" s="6">
        <f t="shared" si="12"/>
        <v>603.34661016949156</v>
      </c>
      <c r="E265" s="1">
        <f t="shared" si="13"/>
        <v>546.28</v>
      </c>
      <c r="F265" s="7">
        <f t="shared" si="14"/>
        <v>0.10446402974571939</v>
      </c>
    </row>
    <row r="266" spans="1:6" hidden="1" x14ac:dyDescent="0.35">
      <c r="A266" s="3">
        <v>45176</v>
      </c>
      <c r="B266" s="1">
        <v>699.03750000000002</v>
      </c>
      <c r="C266">
        <v>575</v>
      </c>
      <c r="D266" s="6">
        <f t="shared" si="12"/>
        <v>592.40466101694915</v>
      </c>
      <c r="E266" s="1">
        <f t="shared" si="13"/>
        <v>546.28</v>
      </c>
      <c r="F266" s="7">
        <f t="shared" si="14"/>
        <v>8.4434101590666291E-2</v>
      </c>
    </row>
    <row r="267" spans="1:6" hidden="1" x14ac:dyDescent="0.35">
      <c r="A267" s="3">
        <v>45183</v>
      </c>
      <c r="B267" s="1">
        <v>703.74614999999994</v>
      </c>
      <c r="C267">
        <v>575</v>
      </c>
      <c r="D267" s="6">
        <f t="shared" si="12"/>
        <v>596.39504237288133</v>
      </c>
      <c r="E267" s="1">
        <f t="shared" si="13"/>
        <v>546.28</v>
      </c>
      <c r="F267" s="7">
        <f t="shared" si="14"/>
        <v>9.1738746380759614E-2</v>
      </c>
    </row>
    <row r="268" spans="1:6" hidden="1" x14ac:dyDescent="0.35">
      <c r="A268" s="3">
        <v>45190</v>
      </c>
      <c r="B268" s="1">
        <v>686.00519999999995</v>
      </c>
      <c r="C268">
        <v>570</v>
      </c>
      <c r="D268" s="6">
        <f t="shared" si="12"/>
        <v>581.36033898305084</v>
      </c>
      <c r="E268" s="1">
        <f t="shared" si="13"/>
        <v>541.28</v>
      </c>
      <c r="F268" s="7">
        <f t="shared" si="14"/>
        <v>7.4047330370696995E-2</v>
      </c>
    </row>
    <row r="269" spans="1:6" hidden="1" x14ac:dyDescent="0.35">
      <c r="A269" s="3">
        <v>45197</v>
      </c>
      <c r="B269" s="1">
        <v>690.14004999999997</v>
      </c>
      <c r="C269">
        <v>577.5</v>
      </c>
      <c r="D269" s="6">
        <f t="shared" si="12"/>
        <v>584.86444915254242</v>
      </c>
      <c r="E269" s="1">
        <f t="shared" si="13"/>
        <v>548.78</v>
      </c>
      <c r="F269" s="7">
        <f t="shared" si="14"/>
        <v>6.5753943570360532E-2</v>
      </c>
    </row>
    <row r="270" spans="1:6" hidden="1" x14ac:dyDescent="0.35">
      <c r="A270" s="3">
        <v>45204</v>
      </c>
      <c r="B270" s="1">
        <v>698.81512499999997</v>
      </c>
      <c r="C270">
        <v>577.5</v>
      </c>
      <c r="D270" s="6">
        <f t="shared" si="12"/>
        <v>592.21620762711859</v>
      </c>
      <c r="E270" s="1">
        <f t="shared" si="13"/>
        <v>548.78</v>
      </c>
      <c r="F270" s="7">
        <f t="shared" si="14"/>
        <v>7.9150493143187839E-2</v>
      </c>
    </row>
    <row r="271" spans="1:6" hidden="1" x14ac:dyDescent="0.35">
      <c r="A271" s="3">
        <v>45211</v>
      </c>
      <c r="B271" s="1">
        <v>687.79139999999995</v>
      </c>
      <c r="C271">
        <v>566</v>
      </c>
      <c r="D271" s="6">
        <f t="shared" si="12"/>
        <v>582.87406779661012</v>
      </c>
      <c r="E271" s="1">
        <f t="shared" si="13"/>
        <v>537.28</v>
      </c>
      <c r="F271" s="7">
        <f t="shared" si="14"/>
        <v>8.4860906411201142E-2</v>
      </c>
    </row>
    <row r="272" spans="1:6" hidden="1" x14ac:dyDescent="0.35">
      <c r="A272" s="3">
        <v>45218</v>
      </c>
      <c r="B272" s="1">
        <v>671.08479999999997</v>
      </c>
      <c r="C272">
        <v>547.5</v>
      </c>
      <c r="D272" s="6">
        <f t="shared" si="12"/>
        <v>568.7159322033898</v>
      </c>
      <c r="E272" s="1">
        <f t="shared" si="13"/>
        <v>518.78</v>
      </c>
      <c r="F272" s="7">
        <f t="shared" si="14"/>
        <v>9.625647134313163E-2</v>
      </c>
    </row>
    <row r="273" spans="1:6" hidden="1" x14ac:dyDescent="0.35">
      <c r="A273" s="3">
        <v>45225</v>
      </c>
      <c r="B273" s="1">
        <v>660.61620000000005</v>
      </c>
      <c r="C273">
        <v>546</v>
      </c>
      <c r="D273" s="6">
        <f t="shared" si="12"/>
        <v>559.84423728813567</v>
      </c>
      <c r="E273" s="1">
        <f t="shared" si="13"/>
        <v>517.28</v>
      </c>
      <c r="F273" s="7">
        <f t="shared" si="14"/>
        <v>8.2284714831688255E-2</v>
      </c>
    </row>
    <row r="274" spans="1:6" hidden="1" x14ac:dyDescent="0.35">
      <c r="A274" s="3">
        <v>45232</v>
      </c>
      <c r="B274" s="1">
        <v>672.01440000000002</v>
      </c>
      <c r="C274">
        <v>560</v>
      </c>
      <c r="D274" s="6">
        <f t="shared" si="12"/>
        <v>569.50372881355941</v>
      </c>
      <c r="E274" s="1">
        <f t="shared" si="13"/>
        <v>531.28</v>
      </c>
      <c r="F274" s="7">
        <f t="shared" si="14"/>
        <v>7.1946485494578064E-2</v>
      </c>
    </row>
    <row r="275" spans="1:6" hidden="1" x14ac:dyDescent="0.35">
      <c r="A275" s="3">
        <v>45239</v>
      </c>
      <c r="B275" s="1">
        <v>691.73602500000004</v>
      </c>
      <c r="C275">
        <v>565</v>
      </c>
      <c r="D275" s="6">
        <f t="shared" si="12"/>
        <v>586.21697033898306</v>
      </c>
      <c r="E275" s="1">
        <f t="shared" si="13"/>
        <v>536.28</v>
      </c>
      <c r="F275" s="7">
        <f t="shared" si="14"/>
        <v>9.3117346048674374E-2</v>
      </c>
    </row>
    <row r="276" spans="1:6" hidden="1" x14ac:dyDescent="0.35">
      <c r="A276" s="3">
        <v>45246</v>
      </c>
      <c r="B276" s="1">
        <v>702.24765000000002</v>
      </c>
      <c r="C276">
        <v>570</v>
      </c>
      <c r="D276" s="6">
        <f t="shared" si="12"/>
        <v>595.12512711864417</v>
      </c>
      <c r="E276" s="1">
        <f t="shared" si="13"/>
        <v>541.28</v>
      </c>
      <c r="F276" s="7">
        <f t="shared" si="14"/>
        <v>9.9477400086173895E-2</v>
      </c>
    </row>
    <row r="277" spans="1:6" hidden="1" x14ac:dyDescent="0.35">
      <c r="A277" s="3">
        <v>45253</v>
      </c>
      <c r="B277" s="1">
        <v>705.52650000000006</v>
      </c>
      <c r="C277">
        <v>582.5</v>
      </c>
      <c r="D277" s="6">
        <f t="shared" si="12"/>
        <v>597.90381355932209</v>
      </c>
      <c r="E277" s="1">
        <f t="shared" si="13"/>
        <v>553.78</v>
      </c>
      <c r="F277" s="7">
        <f t="shared" si="14"/>
        <v>7.967751374069508E-2</v>
      </c>
    </row>
    <row r="278" spans="1:6" hidden="1" x14ac:dyDescent="0.35">
      <c r="A278" s="3">
        <v>45260</v>
      </c>
      <c r="B278" s="1">
        <v>708.61294999999996</v>
      </c>
      <c r="C278">
        <v>586.5</v>
      </c>
      <c r="D278" s="6">
        <f t="shared" si="12"/>
        <v>600.51944915254239</v>
      </c>
      <c r="E278" s="1">
        <f t="shared" si="13"/>
        <v>557.78</v>
      </c>
      <c r="F278" s="7">
        <f t="shared" si="14"/>
        <v>7.6624205157127229E-2</v>
      </c>
    </row>
    <row r="279" spans="1:6" hidden="1" x14ac:dyDescent="0.35">
      <c r="A279" s="3">
        <v>45267</v>
      </c>
      <c r="B279" s="1">
        <v>750.66809999999998</v>
      </c>
      <c r="C279">
        <v>615</v>
      </c>
      <c r="D279" s="6">
        <f t="shared" si="12"/>
        <v>636.15940677966103</v>
      </c>
      <c r="E279" s="1">
        <f t="shared" si="13"/>
        <v>586.28</v>
      </c>
      <c r="F279" s="7">
        <f t="shared" si="14"/>
        <v>8.507779009971525E-2</v>
      </c>
    </row>
    <row r="280" spans="1:6" hidden="1" x14ac:dyDescent="0.35">
      <c r="A280" s="3">
        <v>45274</v>
      </c>
      <c r="B280" s="1">
        <v>749.23769600000003</v>
      </c>
      <c r="C280">
        <v>620</v>
      </c>
      <c r="D280" s="6">
        <f t="shared" si="12"/>
        <v>634.94720000000007</v>
      </c>
      <c r="E280" s="1">
        <f t="shared" si="13"/>
        <v>591.28</v>
      </c>
      <c r="F280" s="7">
        <f t="shared" si="14"/>
        <v>7.3851982140441239E-2</v>
      </c>
    </row>
    <row r="281" spans="1:6" hidden="1" x14ac:dyDescent="0.35">
      <c r="A281" s="3">
        <v>45281</v>
      </c>
      <c r="B281" s="1">
        <v>725.97375</v>
      </c>
      <c r="C281">
        <v>607.5</v>
      </c>
      <c r="D281" s="6">
        <f t="shared" si="12"/>
        <v>615.23199152542372</v>
      </c>
      <c r="E281" s="1">
        <f t="shared" si="13"/>
        <v>578.78</v>
      </c>
      <c r="F281" s="7">
        <f t="shared" si="14"/>
        <v>6.2980737975437559E-2</v>
      </c>
    </row>
    <row r="282" spans="1:6" ht="4" customHeight="1" x14ac:dyDescent="0.35">
      <c r="A282" s="3">
        <v>45288</v>
      </c>
      <c r="B282" s="1">
        <v>722.26625000000001</v>
      </c>
      <c r="C282">
        <v>605</v>
      </c>
      <c r="D282" s="6">
        <f t="shared" si="12"/>
        <v>612.09004237288138</v>
      </c>
      <c r="E282" s="1">
        <f t="shared" si="13"/>
        <v>576.28</v>
      </c>
      <c r="F282" s="7">
        <f t="shared" si="14"/>
        <v>6.2140005505798249E-2</v>
      </c>
    </row>
    <row r="283" spans="1:6" x14ac:dyDescent="0.35">
      <c r="A283" s="3">
        <v>45295</v>
      </c>
      <c r="B283" s="1">
        <v>739.00575000000003</v>
      </c>
      <c r="C283">
        <v>605</v>
      </c>
      <c r="D283" s="6">
        <f t="shared" si="12"/>
        <v>626.27605932203392</v>
      </c>
      <c r="E283" s="1">
        <f>+C283-$A$1</f>
        <v>576.28</v>
      </c>
      <c r="F283" s="2">
        <f t="shared" si="14"/>
        <v>8.6756540782317523E-2</v>
      </c>
    </row>
    <row r="284" spans="1:6" x14ac:dyDescent="0.35">
      <c r="A284" s="3">
        <v>45302</v>
      </c>
      <c r="B284" s="1">
        <v>748.44</v>
      </c>
      <c r="C284">
        <v>605</v>
      </c>
      <c r="D284" s="6">
        <f t="shared" si="12"/>
        <v>634.27118644067809</v>
      </c>
      <c r="E284" s="1">
        <f t="shared" si="13"/>
        <v>576.28</v>
      </c>
      <c r="F284" s="2">
        <f t="shared" si="14"/>
        <v>0.10063022565537261</v>
      </c>
    </row>
    <row r="285" spans="1:6" x14ac:dyDescent="0.35">
      <c r="A285" s="3">
        <v>45309</v>
      </c>
      <c r="B285" s="1">
        <v>754.48099999999999</v>
      </c>
      <c r="C285">
        <v>617.5</v>
      </c>
      <c r="D285" s="6">
        <f t="shared" si="12"/>
        <v>639.39067796610175</v>
      </c>
      <c r="E285" s="1">
        <f t="shared" si="13"/>
        <v>588.78</v>
      </c>
      <c r="F285" s="2">
        <f t="shared" si="14"/>
        <v>8.5958554920516628E-2</v>
      </c>
    </row>
    <row r="286" spans="1:6" x14ac:dyDescent="0.35">
      <c r="A286" s="3">
        <v>45316</v>
      </c>
      <c r="B286" s="1">
        <v>757.48770000000002</v>
      </c>
      <c r="C286">
        <v>617.5</v>
      </c>
      <c r="D286" s="6">
        <f t="shared" si="12"/>
        <v>641.93872881355935</v>
      </c>
      <c r="E286" s="1">
        <f t="shared" si="13"/>
        <v>588.78</v>
      </c>
      <c r="F286" s="2">
        <f t="shared" si="14"/>
        <v>9.0286233930431364E-2</v>
      </c>
    </row>
    <row r="287" spans="1:6" x14ac:dyDescent="0.35">
      <c r="A287" s="3">
        <v>45323</v>
      </c>
      <c r="B287" s="1">
        <v>755.50400000000002</v>
      </c>
      <c r="C287">
        <v>617.5</v>
      </c>
      <c r="D287" s="6">
        <f t="shared" si="12"/>
        <v>640.25762711864411</v>
      </c>
      <c r="E287" s="1">
        <f t="shared" si="13"/>
        <v>588.78</v>
      </c>
      <c r="F287" s="2">
        <f t="shared" si="14"/>
        <v>8.7431004991073299E-2</v>
      </c>
    </row>
    <row r="288" spans="1:6" x14ac:dyDescent="0.35">
      <c r="A288" s="3">
        <v>45330</v>
      </c>
      <c r="B288" s="1">
        <v>748.33064999999999</v>
      </c>
      <c r="C288">
        <v>617.5</v>
      </c>
      <c r="D288" s="6">
        <f t="shared" si="12"/>
        <v>634.17851694915259</v>
      </c>
      <c r="E288" s="1">
        <f t="shared" si="13"/>
        <v>588.78</v>
      </c>
      <c r="F288" s="2">
        <f t="shared" si="14"/>
        <v>7.7106078584789947E-2</v>
      </c>
    </row>
    <row r="289" spans="1:6" x14ac:dyDescent="0.35">
      <c r="A289" s="3">
        <v>45337</v>
      </c>
      <c r="B289" s="1">
        <v>749.89530000000002</v>
      </c>
      <c r="C289">
        <v>612.5</v>
      </c>
      <c r="D289" s="6">
        <f t="shared" si="12"/>
        <v>635.50449152542376</v>
      </c>
      <c r="E289" s="1">
        <f t="shared" si="13"/>
        <v>583.78</v>
      </c>
      <c r="F289" s="2">
        <f t="shared" si="14"/>
        <v>8.860271253798313E-2</v>
      </c>
    </row>
    <row r="290" spans="1:6" x14ac:dyDescent="0.35">
      <c r="A290" s="3">
        <v>45344</v>
      </c>
      <c r="B290" s="1">
        <v>740.23199999999997</v>
      </c>
      <c r="C290">
        <v>605</v>
      </c>
      <c r="D290" s="6">
        <f t="shared" si="12"/>
        <v>627.31525423728817</v>
      </c>
      <c r="E290" s="1">
        <f t="shared" si="13"/>
        <v>576.28</v>
      </c>
      <c r="F290" s="2">
        <f t="shared" si="14"/>
        <v>8.8559822026251483E-2</v>
      </c>
    </row>
    <row r="291" spans="1:6" x14ac:dyDescent="0.35">
      <c r="A291" s="3">
        <v>45351</v>
      </c>
      <c r="B291" s="1">
        <v>731.83820000000003</v>
      </c>
      <c r="C291">
        <v>595</v>
      </c>
      <c r="D291" s="6">
        <f t="shared" si="12"/>
        <v>620.20186440677969</v>
      </c>
      <c r="E291" s="1">
        <f t="shared" si="13"/>
        <v>566.28</v>
      </c>
      <c r="F291" s="2">
        <f t="shared" si="14"/>
        <v>9.5221205775905426E-2</v>
      </c>
    </row>
    <row r="292" spans="1:6" x14ac:dyDescent="0.35">
      <c r="A292" s="3">
        <v>45358</v>
      </c>
      <c r="B292" s="1">
        <v>723.39959999999996</v>
      </c>
      <c r="C292">
        <v>588.5</v>
      </c>
      <c r="D292" s="6">
        <f t="shared" si="12"/>
        <v>613.0505084745763</v>
      </c>
      <c r="E292" s="1">
        <f t="shared" si="13"/>
        <v>559.78</v>
      </c>
      <c r="F292" s="2">
        <f t="shared" si="14"/>
        <v>9.516329356993164E-2</v>
      </c>
    </row>
    <row r="293" spans="1:6" x14ac:dyDescent="0.35">
      <c r="A293" s="3">
        <v>45365</v>
      </c>
      <c r="B293" s="1">
        <v>725.53823999999997</v>
      </c>
      <c r="C293">
        <v>582.5</v>
      </c>
      <c r="D293" s="6">
        <f t="shared" si="12"/>
        <v>614.86291525423735</v>
      </c>
      <c r="E293" s="1">
        <f t="shared" si="13"/>
        <v>553.78</v>
      </c>
      <c r="F293" s="2">
        <f t="shared" si="14"/>
        <v>0.1103017719206858</v>
      </c>
    </row>
    <row r="294" spans="1:6" x14ac:dyDescent="0.35">
      <c r="A294" s="3">
        <v>45372</v>
      </c>
      <c r="B294" s="1">
        <v>729.88125000000002</v>
      </c>
      <c r="C294">
        <v>582.5</v>
      </c>
      <c r="D294" s="6">
        <f t="shared" si="12"/>
        <v>618.5434322033899</v>
      </c>
      <c r="E294" s="1">
        <f t="shared" si="13"/>
        <v>553.78</v>
      </c>
      <c r="F294" s="2">
        <f t="shared" si="14"/>
        <v>0.11694794359382775</v>
      </c>
    </row>
    <row r="295" spans="1:6" x14ac:dyDescent="0.35">
      <c r="A295" s="3">
        <v>45379</v>
      </c>
      <c r="B295" s="1">
        <v>720.86040000000003</v>
      </c>
      <c r="C295">
        <v>587.5</v>
      </c>
      <c r="D295" s="6">
        <f t="shared" si="12"/>
        <v>610.89864406779668</v>
      </c>
      <c r="E295" s="1">
        <f t="shared" si="13"/>
        <v>558.78</v>
      </c>
      <c r="F295" s="2">
        <f t="shared" si="14"/>
        <v>9.3272207430109721E-2</v>
      </c>
    </row>
    <row r="296" spans="1:6" x14ac:dyDescent="0.35">
      <c r="A296" s="3">
        <v>45386</v>
      </c>
      <c r="B296" s="1">
        <v>735.87900000000002</v>
      </c>
      <c r="C296">
        <v>587.5</v>
      </c>
      <c r="D296" s="6">
        <f t="shared" si="12"/>
        <v>623.6262711864407</v>
      </c>
      <c r="E296" s="1">
        <f t="shared" si="13"/>
        <v>558.78</v>
      </c>
      <c r="F296" s="2">
        <f t="shared" si="14"/>
        <v>0.1160497354709201</v>
      </c>
    </row>
    <row r="297" spans="1:6" x14ac:dyDescent="0.35">
      <c r="A297" s="3">
        <v>45393</v>
      </c>
      <c r="B297" s="1">
        <v>724.90449999999998</v>
      </c>
      <c r="C297">
        <v>587.5</v>
      </c>
      <c r="D297" s="6">
        <f t="shared" si="12"/>
        <v>614.32584745762711</v>
      </c>
      <c r="E297" s="1">
        <f t="shared" si="13"/>
        <v>558.78</v>
      </c>
      <c r="F297" s="2">
        <f t="shared" si="14"/>
        <v>9.9405575463737308E-2</v>
      </c>
    </row>
    <row r="298" spans="1:6" x14ac:dyDescent="0.35">
      <c r="A298" s="3">
        <v>45400</v>
      </c>
      <c r="B298" s="1">
        <v>721.54399999999998</v>
      </c>
      <c r="C298">
        <v>587.5</v>
      </c>
      <c r="D298" s="6">
        <f t="shared" si="12"/>
        <v>611.47796610169496</v>
      </c>
      <c r="E298" s="1">
        <f t="shared" si="13"/>
        <v>558.78</v>
      </c>
      <c r="F298" s="2">
        <f t="shared" si="14"/>
        <v>9.4308969722779967E-2</v>
      </c>
    </row>
    <row r="299" spans="1:6" x14ac:dyDescent="0.35">
      <c r="A299" s="3">
        <v>45407</v>
      </c>
      <c r="B299" s="1">
        <v>723.35350000000005</v>
      </c>
      <c r="C299">
        <v>587.5</v>
      </c>
      <c r="D299" s="6">
        <f t="shared" si="12"/>
        <v>613.01144067796622</v>
      </c>
      <c r="E299" s="1">
        <f t="shared" si="13"/>
        <v>558.78</v>
      </c>
      <c r="F299" s="2">
        <f t="shared" si="14"/>
        <v>9.7053295890987962E-2</v>
      </c>
    </row>
    <row r="300" spans="1:6" x14ac:dyDescent="0.35">
      <c r="A300" s="3">
        <v>45414</v>
      </c>
      <c r="B300" s="1">
        <v>725.23350000000005</v>
      </c>
      <c r="C300">
        <v>585</v>
      </c>
      <c r="D300" s="6">
        <f t="shared" si="12"/>
        <v>614.60466101694919</v>
      </c>
      <c r="E300" s="1">
        <f t="shared" si="13"/>
        <v>556.28</v>
      </c>
      <c r="F300" s="2">
        <f t="shared" si="14"/>
        <v>0.10484766847082265</v>
      </c>
    </row>
    <row r="301" spans="1:6" x14ac:dyDescent="0.35">
      <c r="A301" s="3">
        <v>45421</v>
      </c>
      <c r="B301" s="1">
        <v>723.31295</v>
      </c>
      <c r="C301">
        <v>585</v>
      </c>
      <c r="D301" s="6">
        <f t="shared" si="12"/>
        <v>612.97707627118643</v>
      </c>
      <c r="E301" s="1">
        <f t="shared" si="13"/>
        <v>556.28</v>
      </c>
      <c r="F301" s="2">
        <f t="shared" si="14"/>
        <v>0.10192183122022447</v>
      </c>
    </row>
    <row r="302" spans="1:6" x14ac:dyDescent="0.35">
      <c r="A302" s="3">
        <v>45428</v>
      </c>
      <c r="B302" s="1">
        <v>719.08399999999995</v>
      </c>
      <c r="C302">
        <v>585</v>
      </c>
      <c r="D302" s="6">
        <f t="shared" si="12"/>
        <v>609.39322033898304</v>
      </c>
      <c r="E302" s="1">
        <f t="shared" si="13"/>
        <v>556.28</v>
      </c>
      <c r="F302" s="2">
        <f t="shared" si="14"/>
        <v>9.5479291613905004E-2</v>
      </c>
    </row>
    <row r="303" spans="1:6" x14ac:dyDescent="0.35">
      <c r="A303" s="3">
        <v>45435</v>
      </c>
      <c r="B303" s="1">
        <v>720.03520000000003</v>
      </c>
      <c r="C303">
        <v>575</v>
      </c>
      <c r="D303" s="6">
        <f t="shared" si="12"/>
        <v>610.1993220338984</v>
      </c>
      <c r="E303" s="1">
        <f t="shared" si="13"/>
        <v>546.28</v>
      </c>
      <c r="F303" s="2">
        <f t="shared" si="14"/>
        <v>0.11700835109082966</v>
      </c>
    </row>
    <row r="304" spans="1:6" x14ac:dyDescent="0.35">
      <c r="A304" s="3">
        <v>45442</v>
      </c>
      <c r="B304" s="1">
        <v>719.82640000000004</v>
      </c>
      <c r="C304">
        <v>575</v>
      </c>
      <c r="D304" s="6">
        <f t="shared" si="12"/>
        <v>610.02237288135598</v>
      </c>
      <c r="E304" s="1">
        <f t="shared" si="13"/>
        <v>546.28</v>
      </c>
      <c r="F304" s="2">
        <f t="shared" si="14"/>
        <v>0.11668443450493521</v>
      </c>
    </row>
    <row r="305" spans="1:7" x14ac:dyDescent="0.35">
      <c r="A305" s="3">
        <v>45449</v>
      </c>
      <c r="B305" s="1">
        <v>713.85850000000005</v>
      </c>
      <c r="C305">
        <v>575</v>
      </c>
      <c r="D305" s="6">
        <f t="shared" si="12"/>
        <v>604.96483050847462</v>
      </c>
      <c r="E305" s="1">
        <f t="shared" si="13"/>
        <v>546.28</v>
      </c>
      <c r="F305" s="2">
        <f t="shared" si="14"/>
        <v>0.10742628415551485</v>
      </c>
    </row>
    <row r="306" spans="1:7" x14ac:dyDescent="0.35">
      <c r="A306" s="3">
        <v>45456</v>
      </c>
      <c r="B306" s="1">
        <v>707.85408749999999</v>
      </c>
      <c r="C306">
        <v>577.5</v>
      </c>
      <c r="D306" s="6">
        <f t="shared" si="12"/>
        <v>599.87634533898313</v>
      </c>
      <c r="E306" s="1">
        <f t="shared" si="13"/>
        <v>548.78</v>
      </c>
      <c r="F306" s="2">
        <f t="shared" si="14"/>
        <v>9.3108978714572618E-2</v>
      </c>
    </row>
    <row r="307" spans="1:7" x14ac:dyDescent="0.35">
      <c r="A307" s="3">
        <v>45463</v>
      </c>
      <c r="B307" s="1">
        <v>700.17626250000001</v>
      </c>
      <c r="C307">
        <v>577.5</v>
      </c>
      <c r="D307" s="6">
        <f t="shared" si="12"/>
        <v>593.36971398305093</v>
      </c>
      <c r="E307" s="1">
        <f t="shared" si="13"/>
        <v>548.78</v>
      </c>
      <c r="F307" s="2">
        <f t="shared" si="14"/>
        <v>8.1252439926839462E-2</v>
      </c>
    </row>
    <row r="308" spans="1:7" x14ac:dyDescent="0.35">
      <c r="A308" s="3">
        <v>45470</v>
      </c>
      <c r="B308" s="1">
        <v>716.06129999999996</v>
      </c>
      <c r="C308">
        <v>577.5</v>
      </c>
      <c r="D308" s="6">
        <f t="shared" si="12"/>
        <v>606.83161016949157</v>
      </c>
      <c r="E308" s="1">
        <f t="shared" si="13"/>
        <v>548.78</v>
      </c>
      <c r="F308" s="2">
        <f t="shared" si="14"/>
        <v>0.10578302811598746</v>
      </c>
    </row>
    <row r="309" spans="1:7" x14ac:dyDescent="0.35">
      <c r="A309" s="3">
        <v>45477</v>
      </c>
      <c r="B309" s="1">
        <v>723.08040000000005</v>
      </c>
      <c r="C309">
        <v>577.5</v>
      </c>
      <c r="D309" s="6">
        <f t="shared" si="12"/>
        <v>612.78000000000009</v>
      </c>
      <c r="E309" s="1">
        <f t="shared" si="13"/>
        <v>548.78</v>
      </c>
      <c r="F309" s="2">
        <f t="shared" si="14"/>
        <v>0.11662232588651211</v>
      </c>
      <c r="G309" s="12">
        <f>+$F$361</f>
        <v>8.7282728262387296E-2</v>
      </c>
    </row>
    <row r="310" spans="1:7" x14ac:dyDescent="0.35">
      <c r="A310" s="3">
        <v>45484</v>
      </c>
      <c r="B310" s="1">
        <v>721.94920000000002</v>
      </c>
      <c r="C310">
        <v>577.5</v>
      </c>
      <c r="D310" s="6">
        <f t="shared" si="12"/>
        <v>611.82135593220346</v>
      </c>
      <c r="E310" s="1">
        <f t="shared" si="13"/>
        <v>548.78</v>
      </c>
      <c r="F310" s="2">
        <f t="shared" si="14"/>
        <v>0.11487546181020353</v>
      </c>
      <c r="G310" s="12">
        <f t="shared" ref="G310:G360" si="15">+$F$361</f>
        <v>8.7282728262387296E-2</v>
      </c>
    </row>
    <row r="311" spans="1:7" x14ac:dyDescent="0.35">
      <c r="A311" s="3">
        <v>45491</v>
      </c>
      <c r="B311" s="1">
        <v>722.13850000000002</v>
      </c>
      <c r="C311">
        <v>577.5</v>
      </c>
      <c r="D311" s="6">
        <f t="shared" si="12"/>
        <v>611.98177966101696</v>
      </c>
      <c r="E311" s="1">
        <f t="shared" si="13"/>
        <v>548.78</v>
      </c>
      <c r="F311" s="2">
        <f t="shared" si="14"/>
        <v>0.11516778975366629</v>
      </c>
      <c r="G311" s="12">
        <f t="shared" si="15"/>
        <v>8.7282728262387296E-2</v>
      </c>
    </row>
    <row r="312" spans="1:7" x14ac:dyDescent="0.35">
      <c r="A312" s="3">
        <v>45498</v>
      </c>
      <c r="B312" s="1">
        <v>715.59780000000001</v>
      </c>
      <c r="C312">
        <v>577.5</v>
      </c>
      <c r="D312" s="6">
        <f t="shared" si="12"/>
        <v>606.43881355932206</v>
      </c>
      <c r="E312" s="1">
        <f t="shared" si="13"/>
        <v>548.78</v>
      </c>
      <c r="F312" s="2">
        <f t="shared" si="14"/>
        <v>0.10506726476788893</v>
      </c>
      <c r="G312" s="12">
        <f t="shared" si="15"/>
        <v>8.7282728262387296E-2</v>
      </c>
    </row>
    <row r="313" spans="1:7" x14ac:dyDescent="0.35">
      <c r="A313" s="3">
        <v>45505</v>
      </c>
      <c r="B313" s="1">
        <v>708.92460574999996</v>
      </c>
      <c r="C313">
        <v>577.5</v>
      </c>
      <c r="D313" s="6">
        <f t="shared" si="12"/>
        <v>600.78356419491524</v>
      </c>
      <c r="E313" s="1">
        <f t="shared" si="13"/>
        <v>548.78</v>
      </c>
      <c r="F313" s="2">
        <f t="shared" si="14"/>
        <v>9.4762134543742979E-2</v>
      </c>
      <c r="G313" s="12">
        <f t="shared" si="15"/>
        <v>8.7282728262387296E-2</v>
      </c>
    </row>
    <row r="314" spans="1:7" x14ac:dyDescent="0.35">
      <c r="A314" s="3">
        <v>45512</v>
      </c>
      <c r="B314" s="1">
        <v>714.60539948999997</v>
      </c>
      <c r="C314">
        <v>577.5</v>
      </c>
      <c r="D314" s="6">
        <f t="shared" si="12"/>
        <v>605.59779617796607</v>
      </c>
      <c r="E314" s="1">
        <f t="shared" si="13"/>
        <v>548.78</v>
      </c>
      <c r="F314" s="2">
        <f t="shared" si="14"/>
        <v>0.10353474284406521</v>
      </c>
      <c r="G314" s="12">
        <f t="shared" si="15"/>
        <v>8.7282728262387296E-2</v>
      </c>
    </row>
    <row r="315" spans="1:7" x14ac:dyDescent="0.35">
      <c r="A315" s="3">
        <v>45519</v>
      </c>
      <c r="B315" s="1">
        <v>707.46584327999994</v>
      </c>
      <c r="C315">
        <v>572.5</v>
      </c>
      <c r="D315" s="6">
        <f t="shared" si="12"/>
        <v>599.54732481355927</v>
      </c>
      <c r="E315" s="1">
        <f t="shared" si="13"/>
        <v>543.78</v>
      </c>
      <c r="F315" s="2">
        <f t="shared" si="14"/>
        <v>0.10255493915473041</v>
      </c>
      <c r="G315" s="12">
        <f t="shared" si="15"/>
        <v>8.7282728262387296E-2</v>
      </c>
    </row>
    <row r="316" spans="1:7" x14ac:dyDescent="0.35">
      <c r="A316" s="3">
        <v>45526</v>
      </c>
      <c r="B316" s="1">
        <v>705.27261138999995</v>
      </c>
      <c r="C316">
        <v>572.5</v>
      </c>
      <c r="D316" s="6">
        <f t="shared" si="12"/>
        <v>597.68865372033895</v>
      </c>
      <c r="E316" s="1">
        <f t="shared" si="13"/>
        <v>543.78</v>
      </c>
      <c r="F316" s="2">
        <f t="shared" si="14"/>
        <v>9.9136882048510386E-2</v>
      </c>
      <c r="G316" s="12">
        <f t="shared" si="15"/>
        <v>8.7282728262387296E-2</v>
      </c>
    </row>
    <row r="317" spans="1:7" x14ac:dyDescent="0.35">
      <c r="A317" s="3">
        <v>45533</v>
      </c>
      <c r="B317" s="1">
        <v>702.79327146499998</v>
      </c>
      <c r="C317">
        <v>577.5</v>
      </c>
      <c r="D317" s="6">
        <f t="shared" si="12"/>
        <v>595.587518190678</v>
      </c>
      <c r="E317" s="1">
        <f t="shared" si="13"/>
        <v>548.78</v>
      </c>
      <c r="F317" s="2">
        <f t="shared" si="14"/>
        <v>8.5293775630813848E-2</v>
      </c>
      <c r="G317" s="12">
        <f t="shared" si="15"/>
        <v>8.7282728262387296E-2</v>
      </c>
    </row>
    <row r="318" spans="1:7" x14ac:dyDescent="0.35">
      <c r="A318" s="3">
        <v>45540</v>
      </c>
      <c r="B318" s="1">
        <v>708.409303615</v>
      </c>
      <c r="C318">
        <v>577.5</v>
      </c>
      <c r="D318" s="6">
        <f t="shared" si="12"/>
        <v>600.34686747033902</v>
      </c>
      <c r="E318" s="1">
        <f t="shared" si="13"/>
        <v>548.78</v>
      </c>
      <c r="F318" s="2">
        <f t="shared" si="14"/>
        <v>9.3966375360507032E-2</v>
      </c>
      <c r="G318" s="12">
        <f t="shared" si="15"/>
        <v>8.7282728262387296E-2</v>
      </c>
    </row>
    <row r="319" spans="1:7" x14ac:dyDescent="0.35">
      <c r="A319" s="3">
        <v>45547</v>
      </c>
      <c r="B319" s="1">
        <v>710.99834700999997</v>
      </c>
      <c r="C319">
        <v>577.5</v>
      </c>
      <c r="D319" s="6">
        <f t="shared" si="12"/>
        <v>602.54097204237291</v>
      </c>
      <c r="E319" s="1">
        <f t="shared" si="13"/>
        <v>548.78</v>
      </c>
      <c r="F319" s="2">
        <f t="shared" si="14"/>
        <v>9.7964525023457386E-2</v>
      </c>
      <c r="G319" s="12">
        <f t="shared" si="15"/>
        <v>8.7282728262387296E-2</v>
      </c>
    </row>
    <row r="320" spans="1:7" x14ac:dyDescent="0.35">
      <c r="A320" s="3">
        <v>45554</v>
      </c>
      <c r="B320" s="1">
        <v>713.63542832999997</v>
      </c>
      <c r="C320">
        <v>582.5</v>
      </c>
      <c r="D320" s="6">
        <f t="shared" si="12"/>
        <v>604.77578672033894</v>
      </c>
      <c r="E320" s="1">
        <f t="shared" si="13"/>
        <v>553.78</v>
      </c>
      <c r="F320" s="2">
        <f t="shared" si="14"/>
        <v>9.2086725270574904E-2</v>
      </c>
      <c r="G320" s="12">
        <f t="shared" si="15"/>
        <v>8.7282728262387296E-2</v>
      </c>
    </row>
    <row r="321" spans="1:7" x14ac:dyDescent="0.35">
      <c r="A321" s="3">
        <v>45561</v>
      </c>
      <c r="B321" s="1">
        <v>731.19059746599999</v>
      </c>
      <c r="C321">
        <v>597.5</v>
      </c>
      <c r="D321" s="6">
        <f t="shared" si="12"/>
        <v>619.6530487</v>
      </c>
      <c r="E321" s="1">
        <f t="shared" si="13"/>
        <v>568.78</v>
      </c>
      <c r="F321" s="2">
        <f t="shared" si="14"/>
        <v>8.9442400752487827E-2</v>
      </c>
      <c r="G321" s="12">
        <f t="shared" si="15"/>
        <v>8.7282728262387296E-2</v>
      </c>
    </row>
    <row r="322" spans="1:7" x14ac:dyDescent="0.35">
      <c r="A322" s="3">
        <v>45568</v>
      </c>
      <c r="B322" s="1">
        <v>755.25832035500002</v>
      </c>
      <c r="C322">
        <v>597.5</v>
      </c>
      <c r="D322" s="6">
        <f t="shared" si="12"/>
        <v>640.04942402966105</v>
      </c>
      <c r="E322" s="1">
        <f t="shared" si="13"/>
        <v>568.78</v>
      </c>
      <c r="F322" s="2">
        <f t="shared" si="14"/>
        <v>0.12530226806438532</v>
      </c>
      <c r="G322" s="12">
        <f t="shared" si="15"/>
        <v>8.7282728262387296E-2</v>
      </c>
    </row>
    <row r="323" spans="1:7" x14ac:dyDescent="0.35">
      <c r="A323" s="3">
        <v>45575</v>
      </c>
      <c r="B323" s="1">
        <v>772.258261565</v>
      </c>
      <c r="C323">
        <v>597.5</v>
      </c>
      <c r="D323" s="6">
        <f t="shared" si="12"/>
        <v>654.45615386864415</v>
      </c>
      <c r="E323" s="1">
        <f t="shared" si="13"/>
        <v>568.78</v>
      </c>
      <c r="F323" s="2">
        <f t="shared" si="14"/>
        <v>0.15063144602244133</v>
      </c>
      <c r="G323" s="12">
        <f t="shared" si="15"/>
        <v>8.7282728262387296E-2</v>
      </c>
    </row>
    <row r="324" spans="1:7" x14ac:dyDescent="0.35">
      <c r="A324" s="3">
        <v>45582</v>
      </c>
      <c r="B324" s="1">
        <v>768.36839362499995</v>
      </c>
      <c r="C324">
        <v>597.5</v>
      </c>
      <c r="D324" s="6">
        <f t="shared" si="12"/>
        <v>651.1596556144068</v>
      </c>
      <c r="E324" s="1">
        <f t="shared" si="13"/>
        <v>568.78</v>
      </c>
      <c r="F324" s="2">
        <f t="shared" si="14"/>
        <v>0.14483571084497843</v>
      </c>
      <c r="G324" s="12">
        <f t="shared" si="15"/>
        <v>8.7282728262387296E-2</v>
      </c>
    </row>
    <row r="325" spans="1:7" x14ac:dyDescent="0.35">
      <c r="A325" s="3">
        <v>45589</v>
      </c>
      <c r="B325" s="1">
        <v>752.46519665999995</v>
      </c>
      <c r="C325">
        <v>597.5</v>
      </c>
      <c r="D325" s="6">
        <f t="shared" ref="D325:D360" si="16">+B325/1.18</f>
        <v>637.68237005084745</v>
      </c>
      <c r="E325" s="1">
        <f t="shared" ref="E325:E360" si="17">+C325-$A$1</f>
        <v>568.78</v>
      </c>
      <c r="F325" s="2">
        <f t="shared" ref="F325:F362" si="18">(+D325-E325)/E325</f>
        <v>0.12114063442956413</v>
      </c>
      <c r="G325" s="12">
        <f t="shared" si="15"/>
        <v>8.7282728262387296E-2</v>
      </c>
    </row>
    <row r="326" spans="1:7" x14ac:dyDescent="0.35">
      <c r="A326" s="3">
        <v>45596</v>
      </c>
      <c r="B326" s="1">
        <v>746.35785983999995</v>
      </c>
      <c r="C326">
        <v>595</v>
      </c>
      <c r="D326" s="6">
        <f t="shared" si="16"/>
        <v>632.50666088135597</v>
      </c>
      <c r="E326" s="1">
        <f t="shared" si="17"/>
        <v>566.28</v>
      </c>
      <c r="F326" s="2">
        <f t="shared" si="18"/>
        <v>0.11695037946131949</v>
      </c>
      <c r="G326" s="12">
        <f t="shared" si="15"/>
        <v>8.7282728262387296E-2</v>
      </c>
    </row>
    <row r="327" spans="1:7" x14ac:dyDescent="0.35">
      <c r="A327" s="3">
        <v>45603</v>
      </c>
      <c r="B327" s="1">
        <v>732.67009425499998</v>
      </c>
      <c r="C327">
        <v>595</v>
      </c>
      <c r="D327" s="6">
        <f t="shared" si="16"/>
        <v>620.90685953813556</v>
      </c>
      <c r="E327" s="1">
        <f t="shared" si="17"/>
        <v>566.28</v>
      </c>
      <c r="F327" s="2">
        <f t="shared" si="18"/>
        <v>9.6466164332371956E-2</v>
      </c>
      <c r="G327" s="12">
        <f t="shared" si="15"/>
        <v>8.7282728262387296E-2</v>
      </c>
    </row>
    <row r="328" spans="1:7" x14ac:dyDescent="0.35">
      <c r="A328" s="3">
        <v>45610</v>
      </c>
      <c r="B328" s="1">
        <v>726.01882495500001</v>
      </c>
      <c r="C328">
        <v>595</v>
      </c>
      <c r="D328" s="6">
        <f t="shared" si="16"/>
        <v>615.2701906398305</v>
      </c>
      <c r="E328" s="1">
        <f t="shared" si="17"/>
        <v>566.28</v>
      </c>
      <c r="F328" s="2">
        <f t="shared" si="18"/>
        <v>8.6512309528555723E-2</v>
      </c>
      <c r="G328" s="12">
        <f t="shared" si="15"/>
        <v>8.7282728262387296E-2</v>
      </c>
    </row>
    <row r="329" spans="1:7" x14ac:dyDescent="0.35">
      <c r="A329" s="3">
        <v>45617</v>
      </c>
      <c r="B329" s="1">
        <v>705.96489373500003</v>
      </c>
      <c r="C329">
        <v>577.5</v>
      </c>
      <c r="D329" s="6">
        <f t="shared" si="16"/>
        <v>598.27533367372882</v>
      </c>
      <c r="E329" s="1">
        <f t="shared" si="17"/>
        <v>548.78</v>
      </c>
      <c r="F329" s="2">
        <f t="shared" si="18"/>
        <v>9.0191577086863317E-2</v>
      </c>
      <c r="G329" s="12">
        <f t="shared" si="15"/>
        <v>8.7282728262387296E-2</v>
      </c>
    </row>
    <row r="330" spans="1:7" x14ac:dyDescent="0.35">
      <c r="A330" s="3">
        <v>45624</v>
      </c>
      <c r="B330" s="1">
        <v>691.22960792499998</v>
      </c>
      <c r="C330">
        <v>575</v>
      </c>
      <c r="D330" s="6">
        <f t="shared" si="16"/>
        <v>585.78780332627116</v>
      </c>
      <c r="E330" s="1">
        <f t="shared" si="17"/>
        <v>546.28</v>
      </c>
      <c r="F330" s="2">
        <f t="shared" si="18"/>
        <v>7.2321526188531868E-2</v>
      </c>
      <c r="G330" s="12">
        <f t="shared" si="15"/>
        <v>8.7282728262387296E-2</v>
      </c>
    </row>
    <row r="331" spans="1:7" x14ac:dyDescent="0.35">
      <c r="A331" s="3">
        <v>45631</v>
      </c>
      <c r="B331" s="1">
        <v>686.73034661400004</v>
      </c>
      <c r="C331">
        <v>567.5</v>
      </c>
      <c r="D331" s="6">
        <f t="shared" si="16"/>
        <v>581.97487001186448</v>
      </c>
      <c r="E331" s="1">
        <f t="shared" si="17"/>
        <v>538.78</v>
      </c>
      <c r="F331" s="2">
        <f t="shared" si="18"/>
        <v>8.0171628516026036E-2</v>
      </c>
      <c r="G331" s="12">
        <f t="shared" si="15"/>
        <v>8.7282728262387296E-2</v>
      </c>
    </row>
    <row r="332" spans="1:7" x14ac:dyDescent="0.35">
      <c r="A332" s="3">
        <v>45638</v>
      </c>
      <c r="B332" s="1">
        <v>691.10379092999995</v>
      </c>
      <c r="C332">
        <v>567.5</v>
      </c>
      <c r="D332" s="6">
        <f t="shared" si="16"/>
        <v>585.68117875423729</v>
      </c>
      <c r="E332" s="1">
        <f t="shared" si="17"/>
        <v>538.78</v>
      </c>
      <c r="F332" s="2">
        <f t="shared" si="18"/>
        <v>8.7050704841006202E-2</v>
      </c>
      <c r="G332" s="12">
        <f t="shared" si="15"/>
        <v>8.7282728262387296E-2</v>
      </c>
    </row>
    <row r="333" spans="1:7" x14ac:dyDescent="0.35">
      <c r="A333" s="3">
        <v>45645</v>
      </c>
      <c r="B333" s="1">
        <v>678.760074315</v>
      </c>
      <c r="C333">
        <v>575</v>
      </c>
      <c r="D333" s="6">
        <f t="shared" si="16"/>
        <v>575.22040196186447</v>
      </c>
      <c r="E333" s="1">
        <f t="shared" si="17"/>
        <v>546.28</v>
      </c>
      <c r="F333" s="2">
        <f t="shared" si="18"/>
        <v>5.297723138658654E-2</v>
      </c>
      <c r="G333" s="12">
        <f t="shared" si="15"/>
        <v>8.7282728262387296E-2</v>
      </c>
    </row>
    <row r="334" spans="1:7" x14ac:dyDescent="0.35">
      <c r="A334" s="3">
        <v>45653</v>
      </c>
      <c r="B334" s="1">
        <v>696.92736988000001</v>
      </c>
      <c r="C334">
        <v>577.5</v>
      </c>
      <c r="D334" s="6">
        <f t="shared" si="16"/>
        <v>590.61641515254246</v>
      </c>
      <c r="E334" s="1">
        <f t="shared" si="17"/>
        <v>548.78</v>
      </c>
      <c r="F334" s="2">
        <f t="shared" si="18"/>
        <v>7.6235313153800222E-2</v>
      </c>
      <c r="G334" s="12">
        <f t="shared" si="15"/>
        <v>8.7282728262387296E-2</v>
      </c>
    </row>
    <row r="335" spans="1:7" x14ac:dyDescent="0.35">
      <c r="A335" s="3">
        <v>45659</v>
      </c>
      <c r="B335" s="1">
        <v>672.65461144000005</v>
      </c>
      <c r="C335">
        <v>577.5</v>
      </c>
      <c r="D335" s="6">
        <f t="shared" si="16"/>
        <v>570.04628088135598</v>
      </c>
      <c r="E335" s="1">
        <f t="shared" si="17"/>
        <v>548.78</v>
      </c>
      <c r="F335" s="2">
        <f t="shared" si="18"/>
        <v>3.8751924052181225E-2</v>
      </c>
      <c r="G335" s="12">
        <f t="shared" si="15"/>
        <v>8.7282728262387296E-2</v>
      </c>
    </row>
    <row r="336" spans="1:7" x14ac:dyDescent="0.35">
      <c r="A336" s="3">
        <v>45666</v>
      </c>
      <c r="B336" s="1">
        <v>673.13403149999999</v>
      </c>
      <c r="C336">
        <v>567.5</v>
      </c>
      <c r="D336" s="6">
        <f t="shared" si="16"/>
        <v>570.45256906779662</v>
      </c>
      <c r="E336" s="1">
        <f t="shared" si="17"/>
        <v>538.78</v>
      </c>
      <c r="F336" s="2">
        <f t="shared" si="18"/>
        <v>5.8785717858488892E-2</v>
      </c>
      <c r="G336" s="12">
        <f t="shared" si="15"/>
        <v>8.7282728262387296E-2</v>
      </c>
    </row>
    <row r="337" spans="1:7" x14ac:dyDescent="0.35">
      <c r="A337" s="3">
        <v>45673</v>
      </c>
      <c r="B337" s="1">
        <v>665.50917658499998</v>
      </c>
      <c r="C337">
        <v>557.5</v>
      </c>
      <c r="D337" s="6">
        <f t="shared" si="16"/>
        <v>563.99082761440684</v>
      </c>
      <c r="E337" s="1">
        <f t="shared" si="17"/>
        <v>528.78</v>
      </c>
      <c r="F337" s="2">
        <f t="shared" si="18"/>
        <v>6.6588803688503478E-2</v>
      </c>
      <c r="G337" s="12">
        <f t="shared" si="15"/>
        <v>8.7282728262387296E-2</v>
      </c>
    </row>
    <row r="338" spans="1:7" x14ac:dyDescent="0.35">
      <c r="A338" s="3">
        <v>45680</v>
      </c>
      <c r="B338" s="1">
        <v>660.13168908</v>
      </c>
      <c r="C338">
        <v>557.5</v>
      </c>
      <c r="D338" s="6">
        <f t="shared" si="16"/>
        <v>559.43363481355937</v>
      </c>
      <c r="E338" s="1">
        <f t="shared" si="17"/>
        <v>528.78</v>
      </c>
      <c r="F338" s="2">
        <f t="shared" si="18"/>
        <v>5.7970488319451181E-2</v>
      </c>
      <c r="G338" s="12">
        <f t="shared" si="15"/>
        <v>8.7282728262387296E-2</v>
      </c>
    </row>
    <row r="339" spans="1:7" x14ac:dyDescent="0.35">
      <c r="A339" s="3">
        <v>45687</v>
      </c>
      <c r="B339" s="1">
        <v>669.43365840000001</v>
      </c>
      <c r="C339">
        <v>552.5</v>
      </c>
      <c r="D339" s="6">
        <f t="shared" si="16"/>
        <v>567.31665966101696</v>
      </c>
      <c r="E339" s="1">
        <f t="shared" si="17"/>
        <v>523.78</v>
      </c>
      <c r="F339" s="2">
        <f t="shared" si="18"/>
        <v>8.3120126123595761E-2</v>
      </c>
      <c r="G339" s="12">
        <f t="shared" si="15"/>
        <v>8.7282728262387296E-2</v>
      </c>
    </row>
    <row r="340" spans="1:7" x14ac:dyDescent="0.35">
      <c r="A340" s="3">
        <v>45694</v>
      </c>
      <c r="B340" s="1">
        <v>682.42972729500002</v>
      </c>
      <c r="C340">
        <v>562.5</v>
      </c>
      <c r="D340" s="6">
        <f t="shared" si="16"/>
        <v>578.33027736864415</v>
      </c>
      <c r="E340" s="1">
        <f t="shared" si="17"/>
        <v>533.78</v>
      </c>
      <c r="F340" s="2">
        <f t="shared" si="18"/>
        <v>8.3461870749455158E-2</v>
      </c>
      <c r="G340" s="12">
        <f t="shared" si="15"/>
        <v>8.7282728262387296E-2</v>
      </c>
    </row>
    <row r="341" spans="1:7" x14ac:dyDescent="0.35">
      <c r="A341" s="3">
        <v>45701</v>
      </c>
      <c r="B341" s="1">
        <v>675.49086887999999</v>
      </c>
      <c r="C341">
        <v>567.5</v>
      </c>
      <c r="D341" s="6">
        <f t="shared" si="16"/>
        <v>572.44988888135595</v>
      </c>
      <c r="E341" s="1">
        <f t="shared" si="17"/>
        <v>538.78</v>
      </c>
      <c r="F341" s="2">
        <f t="shared" si="18"/>
        <v>6.2492833589509585E-2</v>
      </c>
      <c r="G341" s="12">
        <f t="shared" si="15"/>
        <v>8.7282728262387296E-2</v>
      </c>
    </row>
    <row r="342" spans="1:7" x14ac:dyDescent="0.35">
      <c r="A342" s="3">
        <v>45708</v>
      </c>
      <c r="B342" s="1">
        <v>659.53272000000004</v>
      </c>
      <c r="C342">
        <v>562.5</v>
      </c>
      <c r="D342" s="6">
        <f t="shared" si="16"/>
        <v>558.92603389830515</v>
      </c>
      <c r="E342" s="1">
        <f t="shared" si="17"/>
        <v>533.78</v>
      </c>
      <c r="F342" s="2">
        <f t="shared" si="18"/>
        <v>4.7109359470765444E-2</v>
      </c>
      <c r="G342" s="12">
        <f t="shared" si="15"/>
        <v>8.7282728262387296E-2</v>
      </c>
    </row>
    <row r="343" spans="1:7" x14ac:dyDescent="0.35">
      <c r="A343" s="3">
        <v>45715</v>
      </c>
      <c r="B343" s="1">
        <v>671.10417150000001</v>
      </c>
      <c r="C343">
        <v>562.5</v>
      </c>
      <c r="D343" s="6">
        <f t="shared" si="16"/>
        <v>568.73234872881358</v>
      </c>
      <c r="E343" s="1">
        <f t="shared" si="17"/>
        <v>533.78</v>
      </c>
      <c r="F343" s="2">
        <f t="shared" si="18"/>
        <v>6.5480813685064268E-2</v>
      </c>
      <c r="G343" s="12">
        <f t="shared" si="15"/>
        <v>8.7282728262387296E-2</v>
      </c>
    </row>
    <row r="344" spans="1:7" x14ac:dyDescent="0.35">
      <c r="A344" s="3">
        <v>45722</v>
      </c>
      <c r="B344" s="1">
        <v>675.35911747</v>
      </c>
      <c r="C344">
        <v>567.5</v>
      </c>
      <c r="D344" s="6">
        <f t="shared" si="16"/>
        <v>572.33823514406788</v>
      </c>
      <c r="E344" s="1">
        <f t="shared" si="17"/>
        <v>538.78</v>
      </c>
      <c r="F344" s="2">
        <f t="shared" si="18"/>
        <v>6.2285599213162901E-2</v>
      </c>
      <c r="G344" s="12">
        <f t="shared" si="15"/>
        <v>8.7282728262387296E-2</v>
      </c>
    </row>
    <row r="345" spans="1:7" x14ac:dyDescent="0.35">
      <c r="A345" s="3">
        <v>45729</v>
      </c>
      <c r="B345" s="1">
        <v>691.10855268</v>
      </c>
      <c r="C345">
        <v>572.5</v>
      </c>
      <c r="D345" s="6">
        <f t="shared" si="16"/>
        <v>585.68521413559324</v>
      </c>
      <c r="E345" s="1">
        <f t="shared" si="17"/>
        <v>543.78</v>
      </c>
      <c r="F345" s="2">
        <f t="shared" si="18"/>
        <v>7.7062808738080232E-2</v>
      </c>
      <c r="G345" s="12">
        <f t="shared" si="15"/>
        <v>8.7282728262387296E-2</v>
      </c>
    </row>
    <row r="346" spans="1:7" x14ac:dyDescent="0.35">
      <c r="A346" s="3">
        <v>45736</v>
      </c>
      <c r="B346" s="1">
        <v>705.16284632500003</v>
      </c>
      <c r="C346">
        <v>572.5</v>
      </c>
      <c r="D346" s="6">
        <f t="shared" si="16"/>
        <v>597.59563247881363</v>
      </c>
      <c r="E346" s="1">
        <f t="shared" si="17"/>
        <v>543.78</v>
      </c>
      <c r="F346" s="2">
        <f t="shared" si="18"/>
        <v>9.8965817938897457E-2</v>
      </c>
      <c r="G346" s="12">
        <f t="shared" si="15"/>
        <v>8.7282728262387296E-2</v>
      </c>
    </row>
    <row r="347" spans="1:7" x14ac:dyDescent="0.35">
      <c r="A347" s="3">
        <v>45743</v>
      </c>
      <c r="B347" s="1">
        <v>693.45754807499998</v>
      </c>
      <c r="C347">
        <v>572.5</v>
      </c>
      <c r="D347" s="6">
        <f t="shared" si="16"/>
        <v>587.67588819915261</v>
      </c>
      <c r="E347" s="1">
        <f t="shared" si="17"/>
        <v>543.78</v>
      </c>
      <c r="F347" s="2">
        <f t="shared" si="18"/>
        <v>8.0723616534540882E-2</v>
      </c>
      <c r="G347" s="12">
        <f t="shared" si="15"/>
        <v>8.7282728262387296E-2</v>
      </c>
    </row>
    <row r="348" spans="1:7" x14ac:dyDescent="0.35">
      <c r="A348" s="3">
        <v>45750</v>
      </c>
      <c r="B348" s="1">
        <v>693.32070198500003</v>
      </c>
      <c r="C348">
        <v>572.5</v>
      </c>
      <c r="D348" s="6">
        <f t="shared" si="16"/>
        <v>587.55991693644069</v>
      </c>
      <c r="E348" s="1">
        <f t="shared" si="17"/>
        <v>543.78</v>
      </c>
      <c r="F348" s="2">
        <f t="shared" si="18"/>
        <v>8.051034781794239E-2</v>
      </c>
      <c r="G348" s="12">
        <f t="shared" si="15"/>
        <v>8.7282728262387296E-2</v>
      </c>
    </row>
    <row r="349" spans="1:7" x14ac:dyDescent="0.35">
      <c r="A349" s="3">
        <v>45757</v>
      </c>
      <c r="B349" s="1">
        <v>689.16537115999995</v>
      </c>
      <c r="C349">
        <v>565</v>
      </c>
      <c r="D349" s="6">
        <f t="shared" si="16"/>
        <v>584.03845013559317</v>
      </c>
      <c r="E349" s="1">
        <f t="shared" si="17"/>
        <v>536.28</v>
      </c>
      <c r="F349" s="2">
        <f t="shared" si="18"/>
        <v>8.9055064771375397E-2</v>
      </c>
      <c r="G349" s="12">
        <f t="shared" si="15"/>
        <v>8.7282728262387296E-2</v>
      </c>
    </row>
    <row r="350" spans="1:7" x14ac:dyDescent="0.35">
      <c r="A350" s="3">
        <v>45764</v>
      </c>
      <c r="B350" s="1">
        <v>664.87782816000004</v>
      </c>
      <c r="C350">
        <v>555</v>
      </c>
      <c r="D350" s="6">
        <f t="shared" si="16"/>
        <v>563.45578657627129</v>
      </c>
      <c r="E350" s="1">
        <f t="shared" si="17"/>
        <v>526.28</v>
      </c>
      <c r="F350" s="2">
        <f t="shared" si="18"/>
        <v>7.0638797933174971E-2</v>
      </c>
      <c r="G350" s="12">
        <f t="shared" si="15"/>
        <v>8.7282728262387296E-2</v>
      </c>
    </row>
    <row r="351" spans="1:7" x14ac:dyDescent="0.35">
      <c r="A351" s="3">
        <v>45771</v>
      </c>
      <c r="B351" s="1">
        <v>648.12019017</v>
      </c>
      <c r="C351">
        <v>532.5</v>
      </c>
      <c r="D351" s="6">
        <f t="shared" si="16"/>
        <v>549.25439844915252</v>
      </c>
      <c r="E351" s="1">
        <f t="shared" si="17"/>
        <v>503.78</v>
      </c>
      <c r="F351" s="2">
        <f t="shared" si="18"/>
        <v>9.026638304250377E-2</v>
      </c>
      <c r="G351" s="12">
        <f t="shared" si="15"/>
        <v>8.7282728262387296E-2</v>
      </c>
    </row>
    <row r="352" spans="1:7" x14ac:dyDescent="0.35">
      <c r="A352" s="3">
        <v>45779</v>
      </c>
      <c r="B352" s="1">
        <v>658.84012757999994</v>
      </c>
      <c r="C352">
        <v>542.5</v>
      </c>
      <c r="D352" s="6">
        <f t="shared" si="16"/>
        <v>558.33909116949155</v>
      </c>
      <c r="E352" s="1">
        <f t="shared" si="17"/>
        <v>513.78</v>
      </c>
      <c r="F352" s="2">
        <f t="shared" si="18"/>
        <v>8.6727959767783067E-2</v>
      </c>
      <c r="G352" s="12">
        <f t="shared" si="15"/>
        <v>8.7282728262387296E-2</v>
      </c>
    </row>
    <row r="353" spans="1:7" x14ac:dyDescent="0.35">
      <c r="A353" s="3">
        <v>45785</v>
      </c>
      <c r="B353" s="1">
        <v>658.1686598</v>
      </c>
      <c r="C353">
        <v>542.5</v>
      </c>
      <c r="D353" s="6">
        <f t="shared" si="16"/>
        <v>557.77005067796608</v>
      </c>
      <c r="E353" s="1">
        <f t="shared" si="17"/>
        <v>513.78</v>
      </c>
      <c r="F353" s="2">
        <f t="shared" si="18"/>
        <v>8.562040304793124E-2</v>
      </c>
      <c r="G353" s="12">
        <f t="shared" si="15"/>
        <v>8.7282728262387296E-2</v>
      </c>
    </row>
    <row r="354" spans="1:7" x14ac:dyDescent="0.35">
      <c r="A354" s="3">
        <v>45792</v>
      </c>
      <c r="B354" s="1">
        <v>670.57664179999995</v>
      </c>
      <c r="C354">
        <v>552.5</v>
      </c>
      <c r="D354" s="6">
        <f t="shared" si="16"/>
        <v>568.28528966101692</v>
      </c>
      <c r="E354" s="1">
        <f t="shared" si="17"/>
        <v>523.78</v>
      </c>
      <c r="F354" s="2">
        <f t="shared" si="18"/>
        <v>8.4969433084533488E-2</v>
      </c>
      <c r="G354" s="12">
        <f t="shared" si="15"/>
        <v>8.7282728262387296E-2</v>
      </c>
    </row>
    <row r="355" spans="1:7" x14ac:dyDescent="0.35">
      <c r="A355" s="3">
        <v>45799</v>
      </c>
      <c r="B355" s="1">
        <v>666.17472220000002</v>
      </c>
      <c r="C355">
        <v>552.5</v>
      </c>
      <c r="D355" s="6">
        <f t="shared" si="16"/>
        <v>564.55484932203399</v>
      </c>
      <c r="E355" s="1">
        <f t="shared" si="17"/>
        <v>523.78</v>
      </c>
      <c r="F355" s="2">
        <f t="shared" si="18"/>
        <v>7.7847281916136574E-2</v>
      </c>
      <c r="G355" s="12">
        <f t="shared" si="15"/>
        <v>8.7282728262387296E-2</v>
      </c>
    </row>
    <row r="356" spans="1:7" x14ac:dyDescent="0.35">
      <c r="A356" s="3">
        <v>45806</v>
      </c>
      <c r="B356" s="1">
        <v>665.64142569000001</v>
      </c>
      <c r="C356">
        <v>552.5</v>
      </c>
      <c r="D356" s="6">
        <f t="shared" si="16"/>
        <v>564.10290312711868</v>
      </c>
      <c r="E356" s="1">
        <f t="shared" si="17"/>
        <v>523.78</v>
      </c>
      <c r="F356" s="2">
        <f t="shared" si="18"/>
        <v>7.6984426910379752E-2</v>
      </c>
      <c r="G356" s="12">
        <f t="shared" si="15"/>
        <v>8.7282728262387296E-2</v>
      </c>
    </row>
    <row r="357" spans="1:7" x14ac:dyDescent="0.35">
      <c r="A357" s="3">
        <v>45813</v>
      </c>
      <c r="B357" s="1">
        <v>664.57025558999999</v>
      </c>
      <c r="C357">
        <v>552.5</v>
      </c>
      <c r="D357" s="6">
        <f t="shared" si="16"/>
        <v>563.19513185593223</v>
      </c>
      <c r="E357" s="1">
        <f t="shared" si="17"/>
        <v>523.78</v>
      </c>
      <c r="F357" s="2">
        <f t="shared" si="18"/>
        <v>7.5251311344328276E-2</v>
      </c>
      <c r="G357" s="12">
        <f t="shared" si="15"/>
        <v>8.7282728262387296E-2</v>
      </c>
    </row>
    <row r="358" spans="1:7" x14ac:dyDescent="0.35">
      <c r="A358" s="3">
        <v>45820</v>
      </c>
      <c r="B358" s="1">
        <v>661.60242369499997</v>
      </c>
      <c r="C358">
        <v>550</v>
      </c>
      <c r="D358" s="6">
        <f t="shared" si="16"/>
        <v>560.68002008050848</v>
      </c>
      <c r="E358" s="1">
        <f t="shared" si="17"/>
        <v>521.28</v>
      </c>
      <c r="F358" s="2">
        <f t="shared" si="18"/>
        <v>7.5583218386488099E-2</v>
      </c>
      <c r="G358" s="12">
        <f t="shared" si="15"/>
        <v>8.7282728262387296E-2</v>
      </c>
    </row>
    <row r="359" spans="1:7" x14ac:dyDescent="0.35">
      <c r="A359" s="3">
        <v>45827</v>
      </c>
      <c r="B359" s="1">
        <v>652.60651432500003</v>
      </c>
      <c r="C359">
        <v>542.5</v>
      </c>
      <c r="D359" s="6">
        <f t="shared" si="16"/>
        <v>553.05636807203393</v>
      </c>
      <c r="E359" s="1">
        <f t="shared" si="17"/>
        <v>513.78</v>
      </c>
      <c r="F359" s="2">
        <f t="shared" si="18"/>
        <v>7.6445887484981823E-2</v>
      </c>
      <c r="G359" s="12">
        <f t="shared" si="15"/>
        <v>8.7282728262387296E-2</v>
      </c>
    </row>
    <row r="360" spans="1:7" x14ac:dyDescent="0.35">
      <c r="A360" s="3">
        <v>45834</v>
      </c>
      <c r="B360" s="1">
        <v>645.23093854000001</v>
      </c>
      <c r="C360">
        <v>537.5</v>
      </c>
      <c r="D360" s="6">
        <f t="shared" si="16"/>
        <v>546.80588011864415</v>
      </c>
      <c r="E360" s="1">
        <f t="shared" si="17"/>
        <v>508.78</v>
      </c>
      <c r="F360" s="2">
        <f t="shared" si="18"/>
        <v>7.4739337471292466E-2</v>
      </c>
      <c r="G360" s="12">
        <f t="shared" si="15"/>
        <v>8.7282728262387296E-2</v>
      </c>
    </row>
    <row r="361" spans="1:7" x14ac:dyDescent="0.35">
      <c r="F361" s="20">
        <f>AVERAGE(F309:F360)</f>
        <v>8.7282728262387296E-2</v>
      </c>
    </row>
    <row r="362" spans="1:7" x14ac:dyDescent="0.35">
      <c r="C362" s="16" t="s">
        <v>31</v>
      </c>
      <c r="D362" s="19">
        <f>AVERAGE(D309:D360)</f>
        <v>588.71543126426002</v>
      </c>
      <c r="E362" s="19">
        <f>AVERAGE(E309:E360)</f>
        <v>541.27999999999963</v>
      </c>
      <c r="F362" s="21">
        <f t="shared" si="18"/>
        <v>8.7635662252919785E-2</v>
      </c>
    </row>
  </sheetData>
  <pageMargins left="0.25" right="0.25" top="0.75" bottom="0.75" header="0.3" footer="0.3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0B6E-3FD3-9840-9F2D-6BCEA1B1323E}">
  <sheetPr>
    <pageSetUpPr fitToPage="1"/>
  </sheetPr>
  <dimension ref="A1:V79"/>
  <sheetViews>
    <sheetView tabSelected="1" zoomScale="60" zoomScaleNormal="60" workbookViewId="0">
      <selection activeCell="I1" sqref="I1:Q23"/>
    </sheetView>
  </sheetViews>
  <sheetFormatPr defaultColWidth="10.6640625" defaultRowHeight="15.5" x14ac:dyDescent="0.35"/>
  <cols>
    <col min="2" max="5" width="15.83203125" customWidth="1"/>
    <col min="10" max="10" width="13" bestFit="1" customWidth="1"/>
    <col min="11" max="11" width="16.58203125" bestFit="1" customWidth="1"/>
    <col min="12" max="12" width="19.08203125" bestFit="1" customWidth="1"/>
    <col min="13" max="13" width="18.58203125" bestFit="1" customWidth="1"/>
    <col min="14" max="14" width="13" bestFit="1" customWidth="1"/>
    <col min="15" max="15" width="9.5" bestFit="1" customWidth="1"/>
  </cols>
  <sheetData>
    <row r="1" spans="1:22" ht="77.5" x14ac:dyDescent="0.35">
      <c r="A1" s="4" t="s">
        <v>1</v>
      </c>
      <c r="B1" s="5" t="s">
        <v>2</v>
      </c>
      <c r="C1" s="5" t="s">
        <v>0</v>
      </c>
      <c r="D1" s="5" t="s">
        <v>3</v>
      </c>
      <c r="E1" s="5" t="s">
        <v>4</v>
      </c>
      <c r="G1" s="16">
        <v>28.72</v>
      </c>
      <c r="J1" s="8" t="s">
        <v>23</v>
      </c>
      <c r="K1" s="8" t="s">
        <v>24</v>
      </c>
      <c r="L1" s="10" t="s">
        <v>19</v>
      </c>
      <c r="M1" s="10" t="s">
        <v>20</v>
      </c>
      <c r="N1" s="10" t="s">
        <v>21</v>
      </c>
      <c r="O1" s="10" t="s">
        <v>22</v>
      </c>
      <c r="P1" s="10" t="s">
        <v>26</v>
      </c>
      <c r="V1" t="s">
        <v>28</v>
      </c>
    </row>
    <row r="2" spans="1:22" x14ac:dyDescent="0.35">
      <c r="A2" s="3">
        <v>45295</v>
      </c>
      <c r="B2" s="1">
        <v>739.00575000000003</v>
      </c>
      <c r="C2">
        <v>605</v>
      </c>
      <c r="D2" s="6">
        <f t="shared" ref="D2:D65" si="0">+B2/1.18</f>
        <v>626.27605932203392</v>
      </c>
      <c r="E2" s="1">
        <f>+C2-$G$1</f>
        <v>576.28</v>
      </c>
      <c r="J2" t="s">
        <v>5</v>
      </c>
      <c r="K2" t="s">
        <v>7</v>
      </c>
      <c r="L2" s="1">
        <v>749.85361250000005</v>
      </c>
      <c r="M2">
        <v>611.25</v>
      </c>
      <c r="N2" s="9">
        <v>635.46916313559325</v>
      </c>
      <c r="O2" s="1">
        <v>582.53</v>
      </c>
      <c r="P2" s="2">
        <f>(+N2-O2)/N2</f>
        <v>8.3307210178973523E-2</v>
      </c>
      <c r="V2" s="12"/>
    </row>
    <row r="3" spans="1:22" x14ac:dyDescent="0.35">
      <c r="A3" s="3">
        <v>45302</v>
      </c>
      <c r="B3" s="1">
        <v>748.44</v>
      </c>
      <c r="C3">
        <v>605</v>
      </c>
      <c r="D3" s="6">
        <f t="shared" si="0"/>
        <v>634.27118644067809</v>
      </c>
      <c r="E3" s="1">
        <f t="shared" ref="E3:E66" si="1">+C3-$G$1</f>
        <v>576.28</v>
      </c>
      <c r="J3" t="s">
        <v>5</v>
      </c>
      <c r="K3" t="s">
        <v>8</v>
      </c>
      <c r="L3" s="1">
        <v>745.16003000000001</v>
      </c>
      <c r="M3">
        <v>609.5</v>
      </c>
      <c r="N3" s="9">
        <v>631.49155084745769</v>
      </c>
      <c r="O3" s="1">
        <v>580.78</v>
      </c>
      <c r="P3" s="2">
        <f t="shared" ref="P3:P20" si="2">(+N3-O3)/N3</f>
        <v>8.0304401190171321E-2</v>
      </c>
      <c r="V3" s="12"/>
    </row>
    <row r="4" spans="1:22" x14ac:dyDescent="0.35">
      <c r="A4" s="3">
        <v>45309</v>
      </c>
      <c r="B4" s="1">
        <v>754.48099999999999</v>
      </c>
      <c r="C4">
        <v>617.5</v>
      </c>
      <c r="D4" s="6">
        <f t="shared" si="0"/>
        <v>639.39067796610175</v>
      </c>
      <c r="E4" s="1">
        <f t="shared" si="1"/>
        <v>588.78</v>
      </c>
      <c r="J4" t="s">
        <v>5</v>
      </c>
      <c r="K4" t="s">
        <v>9</v>
      </c>
      <c r="L4" s="1">
        <v>724.9198725</v>
      </c>
      <c r="M4">
        <v>585.25</v>
      </c>
      <c r="N4" s="9">
        <v>614.33887500000003</v>
      </c>
      <c r="O4" s="1">
        <v>556.53</v>
      </c>
      <c r="P4" s="2">
        <f t="shared" si="2"/>
        <v>9.4099327508779348E-2</v>
      </c>
      <c r="V4" s="12"/>
    </row>
    <row r="5" spans="1:22" x14ac:dyDescent="0.35">
      <c r="A5" s="3">
        <v>45316</v>
      </c>
      <c r="B5" s="1">
        <v>757.48770000000002</v>
      </c>
      <c r="C5">
        <v>617.5</v>
      </c>
      <c r="D5" s="6">
        <f t="shared" si="0"/>
        <v>641.93872881355935</v>
      </c>
      <c r="E5" s="1">
        <f t="shared" si="1"/>
        <v>588.78</v>
      </c>
      <c r="J5" t="s">
        <v>5</v>
      </c>
      <c r="K5" t="s">
        <v>10</v>
      </c>
      <c r="L5" s="1">
        <v>726.42025000000001</v>
      </c>
      <c r="M5">
        <v>587.5</v>
      </c>
      <c r="N5" s="9">
        <v>615.6103813559323</v>
      </c>
      <c r="O5" s="1">
        <v>558.78</v>
      </c>
      <c r="P5" s="2">
        <f t="shared" si="2"/>
        <v>9.2315501942574069E-2</v>
      </c>
      <c r="V5" s="12"/>
    </row>
    <row r="6" spans="1:22" x14ac:dyDescent="0.35">
      <c r="A6" s="3">
        <v>45323</v>
      </c>
      <c r="B6" s="1">
        <v>755.50400000000002</v>
      </c>
      <c r="C6">
        <v>617.5</v>
      </c>
      <c r="D6" s="6">
        <f t="shared" si="0"/>
        <v>640.25762711864411</v>
      </c>
      <c r="E6" s="1">
        <f t="shared" si="1"/>
        <v>588.78</v>
      </c>
      <c r="J6" t="s">
        <v>5</v>
      </c>
      <c r="K6" t="s">
        <v>11</v>
      </c>
      <c r="L6" s="1">
        <v>721.49840999999992</v>
      </c>
      <c r="M6">
        <v>581</v>
      </c>
      <c r="N6" s="9">
        <v>611.43933050847465</v>
      </c>
      <c r="O6" s="1">
        <v>552.28</v>
      </c>
      <c r="P6" s="2">
        <f t="shared" si="2"/>
        <v>9.6754211835338791E-2</v>
      </c>
      <c r="V6" s="12"/>
    </row>
    <row r="7" spans="1:22" x14ac:dyDescent="0.35">
      <c r="A7" s="3">
        <v>45330</v>
      </c>
      <c r="B7" s="1">
        <v>748.33064999999999</v>
      </c>
      <c r="C7">
        <v>617.5</v>
      </c>
      <c r="D7" s="6">
        <f t="shared" si="0"/>
        <v>634.17851694915259</v>
      </c>
      <c r="E7" s="1">
        <f t="shared" si="1"/>
        <v>588.78</v>
      </c>
      <c r="J7" t="s">
        <v>5</v>
      </c>
      <c r="K7" t="s">
        <v>12</v>
      </c>
      <c r="L7" s="1">
        <v>709.48753750000003</v>
      </c>
      <c r="M7">
        <v>576.875</v>
      </c>
      <c r="N7" s="9">
        <v>601.26062500000012</v>
      </c>
      <c r="O7" s="1">
        <v>548.15499999999997</v>
      </c>
      <c r="P7" s="2">
        <f t="shared" si="2"/>
        <v>8.8323803009718344E-2</v>
      </c>
      <c r="V7" s="12"/>
    </row>
    <row r="8" spans="1:22" x14ac:dyDescent="0.35">
      <c r="A8" s="3">
        <v>45337</v>
      </c>
      <c r="B8" s="1">
        <v>749.89530000000002</v>
      </c>
      <c r="C8">
        <v>612.5</v>
      </c>
      <c r="D8" s="6">
        <f t="shared" si="0"/>
        <v>635.50449152542376</v>
      </c>
      <c r="E8" s="1">
        <f t="shared" si="1"/>
        <v>583.78</v>
      </c>
      <c r="J8" t="s">
        <v>5</v>
      </c>
      <c r="K8" t="s">
        <v>13</v>
      </c>
      <c r="L8" s="1">
        <v>720.69147499999997</v>
      </c>
      <c r="M8">
        <v>577.5</v>
      </c>
      <c r="N8" s="9">
        <v>610.75548728813567</v>
      </c>
      <c r="O8" s="1">
        <v>548.78</v>
      </c>
      <c r="P8" s="2">
        <f t="shared" si="2"/>
        <v>0.10147348419793659</v>
      </c>
      <c r="V8" s="12"/>
    </row>
    <row r="9" spans="1:22" x14ac:dyDescent="0.35">
      <c r="A9" s="3">
        <v>45344</v>
      </c>
      <c r="B9" s="1">
        <v>740.23199999999997</v>
      </c>
      <c r="C9">
        <v>605</v>
      </c>
      <c r="D9" s="6">
        <f t="shared" si="0"/>
        <v>627.31525423728817</v>
      </c>
      <c r="E9" s="1">
        <f t="shared" si="1"/>
        <v>576.28</v>
      </c>
      <c r="J9" t="s">
        <v>5</v>
      </c>
      <c r="K9" t="s">
        <v>14</v>
      </c>
      <c r="L9" s="1">
        <v>707.81234627499987</v>
      </c>
      <c r="M9">
        <v>575.5</v>
      </c>
      <c r="N9" s="9">
        <v>599.84097141949155</v>
      </c>
      <c r="O9" s="1">
        <v>546.78</v>
      </c>
      <c r="P9" s="2">
        <f t="shared" si="2"/>
        <v>8.8458398054947179E-2</v>
      </c>
      <c r="V9" s="12"/>
    </row>
    <row r="10" spans="1:22" x14ac:dyDescent="0.35">
      <c r="A10" s="3">
        <v>45351</v>
      </c>
      <c r="B10" s="1">
        <v>731.83820000000003</v>
      </c>
      <c r="C10">
        <v>595</v>
      </c>
      <c r="D10" s="6">
        <f t="shared" si="0"/>
        <v>620.20186440677969</v>
      </c>
      <c r="E10" s="1">
        <f t="shared" si="1"/>
        <v>566.28</v>
      </c>
      <c r="J10" t="s">
        <v>5</v>
      </c>
      <c r="K10" t="s">
        <v>15</v>
      </c>
      <c r="L10" s="1">
        <v>716.05841910524998</v>
      </c>
      <c r="M10">
        <v>583.75</v>
      </c>
      <c r="N10" s="9">
        <v>606.82916873326269</v>
      </c>
      <c r="O10" s="1">
        <v>555.03</v>
      </c>
      <c r="P10" s="2">
        <f t="shared" si="2"/>
        <v>8.5360380486310339E-2</v>
      </c>
      <c r="V10" s="12"/>
    </row>
    <row r="11" spans="1:22" x14ac:dyDescent="0.35">
      <c r="A11" s="3">
        <v>45358</v>
      </c>
      <c r="B11" s="1">
        <v>723.39959999999996</v>
      </c>
      <c r="C11">
        <v>588.5</v>
      </c>
      <c r="D11" s="6">
        <f t="shared" si="0"/>
        <v>613.0505084745763</v>
      </c>
      <c r="E11" s="1">
        <f t="shared" si="1"/>
        <v>559.78</v>
      </c>
      <c r="J11" t="s">
        <v>5</v>
      </c>
      <c r="K11" t="s">
        <v>16</v>
      </c>
      <c r="L11" s="1">
        <v>758.94160640899997</v>
      </c>
      <c r="M11">
        <v>597</v>
      </c>
      <c r="N11" s="9">
        <v>643.17085288898306</v>
      </c>
      <c r="O11" s="1">
        <v>568.28</v>
      </c>
      <c r="P11" s="2">
        <f t="shared" si="2"/>
        <v>0.11644006029282845</v>
      </c>
      <c r="V11" s="12"/>
    </row>
    <row r="12" spans="1:22" x14ac:dyDescent="0.35">
      <c r="A12" s="3">
        <v>45365</v>
      </c>
      <c r="B12" s="1">
        <v>725.53823999999997</v>
      </c>
      <c r="C12">
        <v>582.5</v>
      </c>
      <c r="D12" s="6">
        <f t="shared" si="0"/>
        <v>614.86291525423735</v>
      </c>
      <c r="E12" s="1">
        <f t="shared" si="1"/>
        <v>553.78</v>
      </c>
      <c r="J12" t="s">
        <v>5</v>
      </c>
      <c r="K12" t="s">
        <v>17</v>
      </c>
      <c r="L12" s="1">
        <v>713.9708552175</v>
      </c>
      <c r="M12">
        <v>585.625</v>
      </c>
      <c r="N12" s="9">
        <v>605.06004679449143</v>
      </c>
      <c r="O12" s="1">
        <v>556.90499999999997</v>
      </c>
      <c r="P12" s="2">
        <f t="shared" si="2"/>
        <v>7.9587219565411677E-2</v>
      </c>
      <c r="V12" s="12"/>
    </row>
    <row r="13" spans="1:22" x14ac:dyDescent="0.35">
      <c r="A13" s="3">
        <v>45372</v>
      </c>
      <c r="B13" s="1">
        <v>729.88125000000002</v>
      </c>
      <c r="C13">
        <v>582.5</v>
      </c>
      <c r="D13" s="6">
        <f t="shared" si="0"/>
        <v>618.5434322033899</v>
      </c>
      <c r="E13" s="1">
        <f t="shared" si="1"/>
        <v>553.78</v>
      </c>
      <c r="J13" t="s">
        <v>5</v>
      </c>
      <c r="K13" t="s">
        <v>18</v>
      </c>
      <c r="L13" s="1">
        <v>688.38039543474997</v>
      </c>
      <c r="M13">
        <v>571.875</v>
      </c>
      <c r="N13" s="9">
        <v>583.37321647012709</v>
      </c>
      <c r="O13" s="1">
        <v>543.15499999999997</v>
      </c>
      <c r="P13" s="2">
        <f t="shared" si="2"/>
        <v>6.8940800391007626E-2</v>
      </c>
      <c r="V13" s="12"/>
    </row>
    <row r="14" spans="1:22" x14ac:dyDescent="0.35">
      <c r="A14" s="3">
        <v>45379</v>
      </c>
      <c r="B14" s="1">
        <v>720.86040000000003</v>
      </c>
      <c r="C14">
        <v>587.5</v>
      </c>
      <c r="D14" s="6">
        <f t="shared" si="0"/>
        <v>610.89864406779668</v>
      </c>
      <c r="E14" s="1">
        <f t="shared" si="1"/>
        <v>558.78</v>
      </c>
      <c r="J14" t="s">
        <v>6</v>
      </c>
      <c r="K14" t="s">
        <v>7</v>
      </c>
      <c r="L14" s="1">
        <v>668.17263340099998</v>
      </c>
      <c r="M14">
        <v>562.5</v>
      </c>
      <c r="N14" s="9">
        <v>566.24799440762706</v>
      </c>
      <c r="O14" s="1">
        <v>533.78</v>
      </c>
      <c r="P14" s="2">
        <f t="shared" si="2"/>
        <v>5.7338824557944895E-2</v>
      </c>
      <c r="V14" s="12"/>
    </row>
    <row r="15" spans="1:22" x14ac:dyDescent="0.35">
      <c r="A15" s="3">
        <v>45386</v>
      </c>
      <c r="B15" s="1">
        <v>735.87900000000002</v>
      </c>
      <c r="C15">
        <v>587.5</v>
      </c>
      <c r="D15" s="6">
        <f t="shared" si="0"/>
        <v>623.6262711864407</v>
      </c>
      <c r="E15" s="1">
        <f t="shared" si="1"/>
        <v>558.78</v>
      </c>
      <c r="J15" t="s">
        <v>6</v>
      </c>
      <c r="K15" t="s">
        <v>8</v>
      </c>
      <c r="L15" s="1">
        <v>672.13937191875004</v>
      </c>
      <c r="M15">
        <v>563.75</v>
      </c>
      <c r="N15" s="9">
        <v>569.60963721927965</v>
      </c>
      <c r="O15" s="1">
        <v>535.03</v>
      </c>
      <c r="P15" s="2">
        <f t="shared" si="2"/>
        <v>6.0707605629867059E-2</v>
      </c>
      <c r="V15" s="12"/>
    </row>
    <row r="16" spans="1:22" x14ac:dyDescent="0.35">
      <c r="A16" s="3">
        <v>45393</v>
      </c>
      <c r="B16" s="1">
        <v>724.90449999999998</v>
      </c>
      <c r="C16">
        <v>587.5</v>
      </c>
      <c r="D16" s="6">
        <f t="shared" si="0"/>
        <v>614.32584745762711</v>
      </c>
      <c r="E16" s="1">
        <f t="shared" si="1"/>
        <v>558.78</v>
      </c>
      <c r="J16" t="s">
        <v>6</v>
      </c>
      <c r="K16" t="s">
        <v>9</v>
      </c>
      <c r="L16" s="1">
        <v>691.27201613750003</v>
      </c>
      <c r="M16">
        <v>571.25</v>
      </c>
      <c r="N16" s="9">
        <v>585.82374248940687</v>
      </c>
      <c r="O16" s="1">
        <v>542.53</v>
      </c>
      <c r="P16" s="2">
        <f t="shared" si="2"/>
        <v>7.3902335035848699E-2</v>
      </c>
      <c r="V16" s="12"/>
    </row>
    <row r="17" spans="1:22" x14ac:dyDescent="0.35">
      <c r="A17" s="3">
        <v>45400</v>
      </c>
      <c r="B17" s="1">
        <v>721.54399999999998</v>
      </c>
      <c r="C17">
        <v>587.5</v>
      </c>
      <c r="D17" s="6">
        <f t="shared" si="0"/>
        <v>611.47796610169496</v>
      </c>
      <c r="E17" s="1">
        <f t="shared" si="1"/>
        <v>558.78</v>
      </c>
      <c r="J17" t="s">
        <v>6</v>
      </c>
      <c r="K17" t="s">
        <v>10</v>
      </c>
      <c r="L17" s="1">
        <v>673.87102286874995</v>
      </c>
      <c r="M17">
        <v>556.25</v>
      </c>
      <c r="N17" s="9">
        <v>571.07713802436444</v>
      </c>
      <c r="O17" s="1">
        <v>527.53</v>
      </c>
      <c r="P17" s="2">
        <f t="shared" si="2"/>
        <v>7.6254388636560297E-2</v>
      </c>
      <c r="V17" s="12"/>
    </row>
    <row r="18" spans="1:22" x14ac:dyDescent="0.35">
      <c r="A18" s="3">
        <v>45407</v>
      </c>
      <c r="B18" s="1">
        <v>723.35350000000005</v>
      </c>
      <c r="C18">
        <v>587.5</v>
      </c>
      <c r="D18" s="6">
        <f t="shared" si="0"/>
        <v>613.01144067796622</v>
      </c>
      <c r="E18" s="1">
        <f t="shared" si="1"/>
        <v>558.78</v>
      </c>
      <c r="J18" t="s">
        <v>6</v>
      </c>
      <c r="K18" t="s">
        <v>11</v>
      </c>
      <c r="L18" s="1">
        <v>663.88031541399994</v>
      </c>
      <c r="M18">
        <v>548.5</v>
      </c>
      <c r="N18" s="9">
        <v>562.61043679152544</v>
      </c>
      <c r="O18" s="1">
        <v>519.78</v>
      </c>
      <c r="P18" s="2">
        <f t="shared" si="2"/>
        <v>7.6128052362093371E-2</v>
      </c>
      <c r="V18" s="12"/>
    </row>
    <row r="19" spans="1:22" x14ac:dyDescent="0.35">
      <c r="A19" s="3">
        <v>45414</v>
      </c>
      <c r="B19" s="1">
        <v>725.23350000000005</v>
      </c>
      <c r="C19">
        <v>585</v>
      </c>
      <c r="D19" s="6">
        <f t="shared" si="0"/>
        <v>614.60466101694919</v>
      </c>
      <c r="E19" s="1">
        <f t="shared" si="1"/>
        <v>556.28</v>
      </c>
      <c r="J19" t="s">
        <v>6</v>
      </c>
      <c r="K19" t="s">
        <v>12</v>
      </c>
      <c r="L19" s="1">
        <v>656.00253303750003</v>
      </c>
      <c r="M19">
        <v>545.625</v>
      </c>
      <c r="N19" s="9">
        <v>555.93435003177979</v>
      </c>
      <c r="O19" s="1">
        <v>516.90499999999997</v>
      </c>
      <c r="P19" s="2">
        <f t="shared" si="2"/>
        <v>7.0204962203808258E-2</v>
      </c>
      <c r="V19" s="12"/>
    </row>
    <row r="20" spans="1:22" x14ac:dyDescent="0.35">
      <c r="A20" s="3">
        <v>45421</v>
      </c>
      <c r="B20" s="1">
        <v>723.31295</v>
      </c>
      <c r="C20">
        <v>585</v>
      </c>
      <c r="D20" s="6">
        <f t="shared" si="0"/>
        <v>612.97707627118643</v>
      </c>
      <c r="E20" s="1">
        <f t="shared" si="1"/>
        <v>556.28</v>
      </c>
      <c r="K20" t="s">
        <v>29</v>
      </c>
      <c r="L20" s="1">
        <f>AVERAGE(L2:L19)</f>
        <v>706.02959459550004</v>
      </c>
      <c r="M20" s="1">
        <f t="shared" ref="M20:O20" si="3">AVERAGE(M2:M19)</f>
        <v>577.25</v>
      </c>
      <c r="N20" s="1">
        <f t="shared" si="3"/>
        <v>598.33016491144053</v>
      </c>
      <c r="O20" s="1">
        <f t="shared" si="3"/>
        <v>548.53</v>
      </c>
      <c r="P20" s="2">
        <f t="shared" si="2"/>
        <v>8.3231914136923948E-2</v>
      </c>
      <c r="V20" s="12"/>
    </row>
    <row r="21" spans="1:22" x14ac:dyDescent="0.35">
      <c r="A21" s="3">
        <v>45428</v>
      </c>
      <c r="B21" s="1">
        <v>719.08399999999995</v>
      </c>
      <c r="C21">
        <v>585</v>
      </c>
      <c r="D21" s="6">
        <f t="shared" si="0"/>
        <v>609.39322033898304</v>
      </c>
      <c r="E21" s="1">
        <f t="shared" si="1"/>
        <v>556.28</v>
      </c>
      <c r="K21" s="13" t="s">
        <v>27</v>
      </c>
      <c r="L21" s="14">
        <f>AVERAGE(L8:L19)</f>
        <v>694.26608251824985</v>
      </c>
      <c r="M21" s="14">
        <f>AVERAGE(M8:M19)</f>
        <v>569.92708333333337</v>
      </c>
      <c r="N21" s="14">
        <f t="shared" ref="N21:O21" si="4">AVERAGE(N8:N19)</f>
        <v>588.36108687987291</v>
      </c>
      <c r="O21" s="14">
        <f t="shared" si="4"/>
        <v>541.20708333333312</v>
      </c>
      <c r="P21" s="15">
        <f>(+N21-O21)/N21</f>
        <v>8.0144667276691159E-2</v>
      </c>
      <c r="V21" s="12"/>
    </row>
    <row r="22" spans="1:22" x14ac:dyDescent="0.35">
      <c r="A22" s="3">
        <v>45435</v>
      </c>
      <c r="B22" s="1">
        <v>720.03520000000003</v>
      </c>
      <c r="C22">
        <v>575</v>
      </c>
      <c r="D22" s="6">
        <f t="shared" si="0"/>
        <v>610.1993220338984</v>
      </c>
      <c r="E22" s="1">
        <f t="shared" si="1"/>
        <v>546.28</v>
      </c>
    </row>
    <row r="23" spans="1:22" x14ac:dyDescent="0.35">
      <c r="A23" s="3">
        <v>45442</v>
      </c>
      <c r="B23" s="1">
        <v>719.82640000000004</v>
      </c>
      <c r="C23">
        <v>575</v>
      </c>
      <c r="D23" s="6">
        <f t="shared" si="0"/>
        <v>610.02237288135598</v>
      </c>
      <c r="E23" s="1">
        <f t="shared" si="1"/>
        <v>546.28</v>
      </c>
    </row>
    <row r="24" spans="1:22" x14ac:dyDescent="0.35">
      <c r="A24" s="3">
        <v>45449</v>
      </c>
      <c r="B24" s="1">
        <v>713.85850000000005</v>
      </c>
      <c r="C24">
        <v>575</v>
      </c>
      <c r="D24" s="6">
        <f t="shared" si="0"/>
        <v>604.96483050847462</v>
      </c>
      <c r="E24" s="1">
        <f t="shared" si="1"/>
        <v>546.28</v>
      </c>
    </row>
    <row r="25" spans="1:22" x14ac:dyDescent="0.35">
      <c r="A25" s="3">
        <v>45456</v>
      </c>
      <c r="B25" s="1">
        <v>707.85408749999999</v>
      </c>
      <c r="C25">
        <v>577.5</v>
      </c>
      <c r="D25" s="6">
        <f t="shared" si="0"/>
        <v>599.87634533898313</v>
      </c>
      <c r="E25" s="1">
        <f t="shared" si="1"/>
        <v>548.78</v>
      </c>
    </row>
    <row r="26" spans="1:22" x14ac:dyDescent="0.35">
      <c r="A26" s="3">
        <v>45463</v>
      </c>
      <c r="B26" s="1">
        <v>700.17626250000001</v>
      </c>
      <c r="C26">
        <v>577.5</v>
      </c>
      <c r="D26" s="6">
        <f t="shared" si="0"/>
        <v>593.36971398305093</v>
      </c>
      <c r="E26" s="1">
        <f t="shared" si="1"/>
        <v>548.78</v>
      </c>
    </row>
    <row r="27" spans="1:22" x14ac:dyDescent="0.35">
      <c r="A27" s="3">
        <v>45470</v>
      </c>
      <c r="B27" s="1">
        <v>716.06129999999996</v>
      </c>
      <c r="C27">
        <v>577.5</v>
      </c>
      <c r="D27" s="6">
        <f t="shared" si="0"/>
        <v>606.83161016949157</v>
      </c>
      <c r="E27" s="1">
        <f t="shared" si="1"/>
        <v>548.78</v>
      </c>
    </row>
    <row r="28" spans="1:22" x14ac:dyDescent="0.35">
      <c r="A28" s="3">
        <v>45477</v>
      </c>
      <c r="B28" s="1">
        <v>723.08040000000005</v>
      </c>
      <c r="C28">
        <v>577.5</v>
      </c>
      <c r="D28" s="6">
        <f t="shared" si="0"/>
        <v>612.78000000000009</v>
      </c>
      <c r="E28" s="1">
        <f t="shared" si="1"/>
        <v>548.78</v>
      </c>
    </row>
    <row r="29" spans="1:22" x14ac:dyDescent="0.35">
      <c r="A29" s="3">
        <v>45484</v>
      </c>
      <c r="B29" s="1">
        <v>721.94920000000002</v>
      </c>
      <c r="C29">
        <v>577.5</v>
      </c>
      <c r="D29" s="6">
        <f t="shared" si="0"/>
        <v>611.82135593220346</v>
      </c>
      <c r="E29" s="1">
        <f t="shared" si="1"/>
        <v>548.78</v>
      </c>
    </row>
    <row r="30" spans="1:22" x14ac:dyDescent="0.35">
      <c r="A30" s="3">
        <v>45491</v>
      </c>
      <c r="B30" s="1">
        <v>722.13850000000002</v>
      </c>
      <c r="C30">
        <v>577.5</v>
      </c>
      <c r="D30" s="6">
        <f t="shared" si="0"/>
        <v>611.98177966101696</v>
      </c>
      <c r="E30" s="1">
        <f t="shared" si="1"/>
        <v>548.78</v>
      </c>
    </row>
    <row r="31" spans="1:22" x14ac:dyDescent="0.35">
      <c r="A31" s="3">
        <v>45498</v>
      </c>
      <c r="B31" s="1">
        <v>715.59780000000001</v>
      </c>
      <c r="C31">
        <v>577.5</v>
      </c>
      <c r="D31" s="6">
        <f t="shared" si="0"/>
        <v>606.43881355932206</v>
      </c>
      <c r="E31" s="1">
        <f t="shared" si="1"/>
        <v>548.78</v>
      </c>
    </row>
    <row r="32" spans="1:22" x14ac:dyDescent="0.35">
      <c r="A32" s="3">
        <v>45505</v>
      </c>
      <c r="B32" s="1">
        <v>708.92460574999996</v>
      </c>
      <c r="C32">
        <v>577.5</v>
      </c>
      <c r="D32" s="6">
        <f t="shared" si="0"/>
        <v>600.78356419491524</v>
      </c>
      <c r="E32" s="1">
        <f t="shared" si="1"/>
        <v>548.78</v>
      </c>
    </row>
    <row r="33" spans="1:5" x14ac:dyDescent="0.35">
      <c r="A33" s="3">
        <v>45512</v>
      </c>
      <c r="B33" s="1">
        <v>714.60539948999997</v>
      </c>
      <c r="C33">
        <v>577.5</v>
      </c>
      <c r="D33" s="6">
        <f t="shared" si="0"/>
        <v>605.59779617796607</v>
      </c>
      <c r="E33" s="1">
        <f t="shared" si="1"/>
        <v>548.78</v>
      </c>
    </row>
    <row r="34" spans="1:5" x14ac:dyDescent="0.35">
      <c r="A34" s="3">
        <v>45519</v>
      </c>
      <c r="B34" s="1">
        <v>707.46584327999994</v>
      </c>
      <c r="C34">
        <v>572.5</v>
      </c>
      <c r="D34" s="6">
        <f t="shared" si="0"/>
        <v>599.54732481355927</v>
      </c>
      <c r="E34" s="1">
        <f t="shared" si="1"/>
        <v>543.78</v>
      </c>
    </row>
    <row r="35" spans="1:5" x14ac:dyDescent="0.35">
      <c r="A35" s="3">
        <v>45526</v>
      </c>
      <c r="B35" s="1">
        <v>705.27261138999995</v>
      </c>
      <c r="C35">
        <v>572.5</v>
      </c>
      <c r="D35" s="6">
        <f t="shared" si="0"/>
        <v>597.68865372033895</v>
      </c>
      <c r="E35" s="1">
        <f t="shared" si="1"/>
        <v>543.78</v>
      </c>
    </row>
    <row r="36" spans="1:5" x14ac:dyDescent="0.35">
      <c r="A36" s="3">
        <v>45533</v>
      </c>
      <c r="B36" s="1">
        <v>702.79327146499998</v>
      </c>
      <c r="C36">
        <v>577.5</v>
      </c>
      <c r="D36" s="6">
        <f t="shared" si="0"/>
        <v>595.587518190678</v>
      </c>
      <c r="E36" s="1">
        <f t="shared" si="1"/>
        <v>548.78</v>
      </c>
    </row>
    <row r="37" spans="1:5" x14ac:dyDescent="0.35">
      <c r="A37" s="3">
        <v>45540</v>
      </c>
      <c r="B37" s="1">
        <v>708.409303615</v>
      </c>
      <c r="C37">
        <v>577.5</v>
      </c>
      <c r="D37" s="6">
        <f t="shared" si="0"/>
        <v>600.34686747033902</v>
      </c>
      <c r="E37" s="1">
        <f t="shared" si="1"/>
        <v>548.78</v>
      </c>
    </row>
    <row r="38" spans="1:5" x14ac:dyDescent="0.35">
      <c r="A38" s="3">
        <v>45547</v>
      </c>
      <c r="B38" s="1">
        <v>710.99834700999997</v>
      </c>
      <c r="C38">
        <v>577.5</v>
      </c>
      <c r="D38" s="6">
        <f t="shared" si="0"/>
        <v>602.54097204237291</v>
      </c>
      <c r="E38" s="1">
        <f t="shared" si="1"/>
        <v>548.78</v>
      </c>
    </row>
    <row r="39" spans="1:5" x14ac:dyDescent="0.35">
      <c r="A39" s="3">
        <v>45554</v>
      </c>
      <c r="B39" s="1">
        <v>713.63542832999997</v>
      </c>
      <c r="C39">
        <v>582.5</v>
      </c>
      <c r="D39" s="6">
        <f t="shared" si="0"/>
        <v>604.77578672033894</v>
      </c>
      <c r="E39" s="1">
        <f t="shared" si="1"/>
        <v>553.78</v>
      </c>
    </row>
    <row r="40" spans="1:5" x14ac:dyDescent="0.35">
      <c r="A40" s="3">
        <v>45561</v>
      </c>
      <c r="B40" s="1">
        <v>731.19059746599999</v>
      </c>
      <c r="C40">
        <v>597.5</v>
      </c>
      <c r="D40" s="6">
        <f t="shared" si="0"/>
        <v>619.6530487</v>
      </c>
      <c r="E40" s="1">
        <f t="shared" si="1"/>
        <v>568.78</v>
      </c>
    </row>
    <row r="41" spans="1:5" x14ac:dyDescent="0.35">
      <c r="A41" s="3">
        <v>45568</v>
      </c>
      <c r="B41" s="1">
        <v>755.25832035500002</v>
      </c>
      <c r="C41">
        <v>597.5</v>
      </c>
      <c r="D41" s="6">
        <f t="shared" si="0"/>
        <v>640.04942402966105</v>
      </c>
      <c r="E41" s="1">
        <f t="shared" si="1"/>
        <v>568.78</v>
      </c>
    </row>
    <row r="42" spans="1:5" x14ac:dyDescent="0.35">
      <c r="A42" s="3">
        <v>45575</v>
      </c>
      <c r="B42" s="1">
        <v>772.258261565</v>
      </c>
      <c r="C42">
        <v>597.5</v>
      </c>
      <c r="D42" s="6">
        <f t="shared" si="0"/>
        <v>654.45615386864415</v>
      </c>
      <c r="E42" s="1">
        <f t="shared" si="1"/>
        <v>568.78</v>
      </c>
    </row>
    <row r="43" spans="1:5" x14ac:dyDescent="0.35">
      <c r="A43" s="3">
        <v>45582</v>
      </c>
      <c r="B43" s="1">
        <v>768.36839362499995</v>
      </c>
      <c r="C43">
        <v>597.5</v>
      </c>
      <c r="D43" s="6">
        <f t="shared" si="0"/>
        <v>651.1596556144068</v>
      </c>
      <c r="E43" s="1">
        <f t="shared" si="1"/>
        <v>568.78</v>
      </c>
    </row>
    <row r="44" spans="1:5" x14ac:dyDescent="0.35">
      <c r="A44" s="3">
        <v>45589</v>
      </c>
      <c r="B44" s="1">
        <v>752.46519665999995</v>
      </c>
      <c r="C44">
        <v>597.5</v>
      </c>
      <c r="D44" s="6">
        <f t="shared" si="0"/>
        <v>637.68237005084745</v>
      </c>
      <c r="E44" s="1">
        <f t="shared" si="1"/>
        <v>568.78</v>
      </c>
    </row>
    <row r="45" spans="1:5" x14ac:dyDescent="0.35">
      <c r="A45" s="3">
        <v>45596</v>
      </c>
      <c r="B45" s="1">
        <v>746.35785983999995</v>
      </c>
      <c r="C45">
        <v>595</v>
      </c>
      <c r="D45" s="6">
        <f t="shared" si="0"/>
        <v>632.50666088135597</v>
      </c>
      <c r="E45" s="1">
        <f t="shared" si="1"/>
        <v>566.28</v>
      </c>
    </row>
    <row r="46" spans="1:5" x14ac:dyDescent="0.35">
      <c r="A46" s="3">
        <v>45603</v>
      </c>
      <c r="B46" s="1">
        <v>732.67009425499998</v>
      </c>
      <c r="C46">
        <v>595</v>
      </c>
      <c r="D46" s="6">
        <f t="shared" si="0"/>
        <v>620.90685953813556</v>
      </c>
      <c r="E46" s="1">
        <f t="shared" si="1"/>
        <v>566.28</v>
      </c>
    </row>
    <row r="47" spans="1:5" x14ac:dyDescent="0.35">
      <c r="A47" s="3">
        <v>45610</v>
      </c>
      <c r="B47" s="1">
        <v>726.01882495500001</v>
      </c>
      <c r="C47">
        <v>595</v>
      </c>
      <c r="D47" s="6">
        <f t="shared" si="0"/>
        <v>615.2701906398305</v>
      </c>
      <c r="E47" s="1">
        <f t="shared" si="1"/>
        <v>566.28</v>
      </c>
    </row>
    <row r="48" spans="1:5" x14ac:dyDescent="0.35">
      <c r="A48" s="3">
        <v>45617</v>
      </c>
      <c r="B48" s="1">
        <v>705.96489373500003</v>
      </c>
      <c r="C48">
        <v>577.5</v>
      </c>
      <c r="D48" s="6">
        <f t="shared" si="0"/>
        <v>598.27533367372882</v>
      </c>
      <c r="E48" s="1">
        <f t="shared" si="1"/>
        <v>548.78</v>
      </c>
    </row>
    <row r="49" spans="1:5" x14ac:dyDescent="0.35">
      <c r="A49" s="3">
        <v>45624</v>
      </c>
      <c r="B49" s="1">
        <v>691.22960792499998</v>
      </c>
      <c r="C49">
        <v>575</v>
      </c>
      <c r="D49" s="6">
        <f t="shared" si="0"/>
        <v>585.78780332627116</v>
      </c>
      <c r="E49" s="1">
        <f t="shared" si="1"/>
        <v>546.28</v>
      </c>
    </row>
    <row r="50" spans="1:5" x14ac:dyDescent="0.35">
      <c r="A50" s="3">
        <v>45631</v>
      </c>
      <c r="B50" s="1">
        <v>686.73034661400004</v>
      </c>
      <c r="C50">
        <v>567.5</v>
      </c>
      <c r="D50" s="6">
        <f t="shared" si="0"/>
        <v>581.97487001186448</v>
      </c>
      <c r="E50" s="1">
        <f t="shared" si="1"/>
        <v>538.78</v>
      </c>
    </row>
    <row r="51" spans="1:5" x14ac:dyDescent="0.35">
      <c r="A51" s="3">
        <v>45638</v>
      </c>
      <c r="B51" s="1">
        <v>691.10379092999995</v>
      </c>
      <c r="C51">
        <v>567.5</v>
      </c>
      <c r="D51" s="6">
        <f t="shared" si="0"/>
        <v>585.68117875423729</v>
      </c>
      <c r="E51" s="1">
        <f t="shared" si="1"/>
        <v>538.78</v>
      </c>
    </row>
    <row r="52" spans="1:5" x14ac:dyDescent="0.35">
      <c r="A52" s="3">
        <v>45645</v>
      </c>
      <c r="B52" s="1">
        <v>678.760074315</v>
      </c>
      <c r="C52">
        <v>575</v>
      </c>
      <c r="D52" s="6">
        <f t="shared" si="0"/>
        <v>575.22040196186447</v>
      </c>
      <c r="E52" s="1">
        <f t="shared" si="1"/>
        <v>546.28</v>
      </c>
    </row>
    <row r="53" spans="1:5" x14ac:dyDescent="0.35">
      <c r="A53" s="3">
        <v>45653</v>
      </c>
      <c r="B53" s="1">
        <v>696.92736988000001</v>
      </c>
      <c r="C53">
        <v>577.5</v>
      </c>
      <c r="D53" s="6">
        <f t="shared" si="0"/>
        <v>590.61641515254246</v>
      </c>
      <c r="E53" s="1">
        <f t="shared" si="1"/>
        <v>548.78</v>
      </c>
    </row>
    <row r="54" spans="1:5" x14ac:dyDescent="0.35">
      <c r="A54" s="3">
        <v>45659</v>
      </c>
      <c r="B54" s="1">
        <v>672.65461144000005</v>
      </c>
      <c r="C54">
        <v>577.5</v>
      </c>
      <c r="D54" s="6">
        <f t="shared" si="0"/>
        <v>570.04628088135598</v>
      </c>
      <c r="E54" s="1">
        <f t="shared" si="1"/>
        <v>548.78</v>
      </c>
    </row>
    <row r="55" spans="1:5" x14ac:dyDescent="0.35">
      <c r="A55" s="3">
        <v>45666</v>
      </c>
      <c r="B55" s="1">
        <v>673.13403149999999</v>
      </c>
      <c r="C55">
        <v>567.5</v>
      </c>
      <c r="D55" s="6">
        <f t="shared" si="0"/>
        <v>570.45256906779662</v>
      </c>
      <c r="E55" s="1">
        <f t="shared" si="1"/>
        <v>538.78</v>
      </c>
    </row>
    <row r="56" spans="1:5" x14ac:dyDescent="0.35">
      <c r="A56" s="3">
        <v>45673</v>
      </c>
      <c r="B56" s="1">
        <v>665.50917658499998</v>
      </c>
      <c r="C56">
        <v>557.5</v>
      </c>
      <c r="D56" s="6">
        <f t="shared" si="0"/>
        <v>563.99082761440684</v>
      </c>
      <c r="E56" s="1">
        <f t="shared" si="1"/>
        <v>528.78</v>
      </c>
    </row>
    <row r="57" spans="1:5" x14ac:dyDescent="0.35">
      <c r="A57" s="3">
        <v>45680</v>
      </c>
      <c r="B57" s="1">
        <v>660.13168908</v>
      </c>
      <c r="C57">
        <v>557.5</v>
      </c>
      <c r="D57" s="6">
        <f t="shared" si="0"/>
        <v>559.43363481355937</v>
      </c>
      <c r="E57" s="1">
        <f t="shared" si="1"/>
        <v>528.78</v>
      </c>
    </row>
    <row r="58" spans="1:5" x14ac:dyDescent="0.35">
      <c r="A58" s="3">
        <v>45687</v>
      </c>
      <c r="B58" s="1">
        <v>669.43365840000001</v>
      </c>
      <c r="C58">
        <v>552.5</v>
      </c>
      <c r="D58" s="6">
        <f t="shared" si="0"/>
        <v>567.31665966101696</v>
      </c>
      <c r="E58" s="1">
        <f t="shared" si="1"/>
        <v>523.78</v>
      </c>
    </row>
    <row r="59" spans="1:5" x14ac:dyDescent="0.35">
      <c r="A59" s="3">
        <v>45694</v>
      </c>
      <c r="B59" s="1">
        <v>682.42972729500002</v>
      </c>
      <c r="C59">
        <v>562.5</v>
      </c>
      <c r="D59" s="6">
        <f t="shared" si="0"/>
        <v>578.33027736864415</v>
      </c>
      <c r="E59" s="1">
        <f t="shared" si="1"/>
        <v>533.78</v>
      </c>
    </row>
    <row r="60" spans="1:5" x14ac:dyDescent="0.35">
      <c r="A60" s="3">
        <v>45701</v>
      </c>
      <c r="B60" s="1">
        <v>675.49086887999999</v>
      </c>
      <c r="C60">
        <v>567.5</v>
      </c>
      <c r="D60" s="6">
        <f t="shared" si="0"/>
        <v>572.44988888135595</v>
      </c>
      <c r="E60" s="1">
        <f t="shared" si="1"/>
        <v>538.78</v>
      </c>
    </row>
    <row r="61" spans="1:5" x14ac:dyDescent="0.35">
      <c r="A61" s="3">
        <v>45708</v>
      </c>
      <c r="B61" s="1">
        <v>659.53272000000004</v>
      </c>
      <c r="C61">
        <v>562.5</v>
      </c>
      <c r="D61" s="6">
        <f t="shared" si="0"/>
        <v>558.92603389830515</v>
      </c>
      <c r="E61" s="1">
        <f t="shared" si="1"/>
        <v>533.78</v>
      </c>
    </row>
    <row r="62" spans="1:5" x14ac:dyDescent="0.35">
      <c r="A62" s="3">
        <v>45715</v>
      </c>
      <c r="B62" s="1">
        <v>671.10417150000001</v>
      </c>
      <c r="C62">
        <v>562.5</v>
      </c>
      <c r="D62" s="6">
        <f t="shared" si="0"/>
        <v>568.73234872881358</v>
      </c>
      <c r="E62" s="1">
        <f t="shared" si="1"/>
        <v>533.78</v>
      </c>
    </row>
    <row r="63" spans="1:5" x14ac:dyDescent="0.35">
      <c r="A63" s="3">
        <v>45722</v>
      </c>
      <c r="B63" s="1">
        <v>675.35911747</v>
      </c>
      <c r="C63">
        <v>567.5</v>
      </c>
      <c r="D63" s="6">
        <f t="shared" si="0"/>
        <v>572.33823514406788</v>
      </c>
      <c r="E63" s="1">
        <f t="shared" si="1"/>
        <v>538.78</v>
      </c>
    </row>
    <row r="64" spans="1:5" x14ac:dyDescent="0.35">
      <c r="A64" s="3">
        <v>45729</v>
      </c>
      <c r="B64" s="1">
        <v>691.10855268</v>
      </c>
      <c r="C64">
        <v>572.5</v>
      </c>
      <c r="D64" s="6">
        <f t="shared" si="0"/>
        <v>585.68521413559324</v>
      </c>
      <c r="E64" s="1">
        <f t="shared" si="1"/>
        <v>543.78</v>
      </c>
    </row>
    <row r="65" spans="1:5" x14ac:dyDescent="0.35">
      <c r="A65" s="3">
        <v>45736</v>
      </c>
      <c r="B65" s="1">
        <v>705.16284632500003</v>
      </c>
      <c r="C65">
        <v>572.5</v>
      </c>
      <c r="D65" s="6">
        <f t="shared" si="0"/>
        <v>597.59563247881363</v>
      </c>
      <c r="E65" s="1">
        <f t="shared" si="1"/>
        <v>543.78</v>
      </c>
    </row>
    <row r="66" spans="1:5" x14ac:dyDescent="0.35">
      <c r="A66" s="3">
        <v>45743</v>
      </c>
      <c r="B66" s="1">
        <v>693.45754807499998</v>
      </c>
      <c r="C66">
        <v>572.5</v>
      </c>
      <c r="D66" s="6">
        <f t="shared" ref="D66:D79" si="5">+B66/1.18</f>
        <v>587.67588819915261</v>
      </c>
      <c r="E66" s="1">
        <f t="shared" si="1"/>
        <v>543.78</v>
      </c>
    </row>
    <row r="67" spans="1:5" x14ac:dyDescent="0.35">
      <c r="A67" s="3">
        <v>45750</v>
      </c>
      <c r="B67" s="1">
        <v>693.32070198500003</v>
      </c>
      <c r="C67">
        <v>572.5</v>
      </c>
      <c r="D67" s="6">
        <f t="shared" si="5"/>
        <v>587.55991693644069</v>
      </c>
      <c r="E67" s="1">
        <f t="shared" ref="E67:E79" si="6">+C67-$G$1</f>
        <v>543.78</v>
      </c>
    </row>
    <row r="68" spans="1:5" x14ac:dyDescent="0.35">
      <c r="A68" s="3">
        <v>45757</v>
      </c>
      <c r="B68" s="1">
        <v>689.16537115999995</v>
      </c>
      <c r="C68">
        <v>565</v>
      </c>
      <c r="D68" s="6">
        <f t="shared" si="5"/>
        <v>584.03845013559317</v>
      </c>
      <c r="E68" s="1">
        <f t="shared" si="6"/>
        <v>536.28</v>
      </c>
    </row>
    <row r="69" spans="1:5" x14ac:dyDescent="0.35">
      <c r="A69" s="3">
        <v>45764</v>
      </c>
      <c r="B69" s="1">
        <v>664.87782816000004</v>
      </c>
      <c r="C69">
        <v>555</v>
      </c>
      <c r="D69" s="6">
        <f t="shared" si="5"/>
        <v>563.45578657627129</v>
      </c>
      <c r="E69" s="1">
        <f t="shared" si="6"/>
        <v>526.28</v>
      </c>
    </row>
    <row r="70" spans="1:5" x14ac:dyDescent="0.35">
      <c r="A70" s="3">
        <v>45771</v>
      </c>
      <c r="B70" s="1">
        <v>648.12019017</v>
      </c>
      <c r="C70">
        <v>532.5</v>
      </c>
      <c r="D70" s="6">
        <f t="shared" si="5"/>
        <v>549.25439844915252</v>
      </c>
      <c r="E70" s="1">
        <f t="shared" si="6"/>
        <v>503.78</v>
      </c>
    </row>
    <row r="71" spans="1:5" x14ac:dyDescent="0.35">
      <c r="A71" s="3">
        <v>45779</v>
      </c>
      <c r="B71" s="1">
        <v>658.84012757999994</v>
      </c>
      <c r="C71">
        <v>542.5</v>
      </c>
      <c r="D71" s="6">
        <f t="shared" si="5"/>
        <v>558.33909116949155</v>
      </c>
      <c r="E71" s="1">
        <f t="shared" si="6"/>
        <v>513.78</v>
      </c>
    </row>
    <row r="72" spans="1:5" x14ac:dyDescent="0.35">
      <c r="A72" s="3">
        <v>45785</v>
      </c>
      <c r="B72" s="1">
        <v>658.1686598</v>
      </c>
      <c r="C72">
        <v>542.5</v>
      </c>
      <c r="D72" s="6">
        <f t="shared" si="5"/>
        <v>557.77005067796608</v>
      </c>
      <c r="E72" s="1">
        <f t="shared" si="6"/>
        <v>513.78</v>
      </c>
    </row>
    <row r="73" spans="1:5" x14ac:dyDescent="0.35">
      <c r="A73" s="3">
        <v>45792</v>
      </c>
      <c r="B73" s="1">
        <v>670.57664179999995</v>
      </c>
      <c r="C73">
        <v>552.5</v>
      </c>
      <c r="D73" s="6">
        <f t="shared" si="5"/>
        <v>568.28528966101692</v>
      </c>
      <c r="E73" s="1">
        <f t="shared" si="6"/>
        <v>523.78</v>
      </c>
    </row>
    <row r="74" spans="1:5" x14ac:dyDescent="0.35">
      <c r="A74" s="3">
        <v>45799</v>
      </c>
      <c r="B74" s="1">
        <v>666.17472220000002</v>
      </c>
      <c r="C74">
        <v>552.5</v>
      </c>
      <c r="D74" s="6">
        <f t="shared" si="5"/>
        <v>564.55484932203399</v>
      </c>
      <c r="E74" s="1">
        <f t="shared" si="6"/>
        <v>523.78</v>
      </c>
    </row>
    <row r="75" spans="1:5" x14ac:dyDescent="0.35">
      <c r="A75" s="3">
        <v>45806</v>
      </c>
      <c r="B75" s="1">
        <v>665.64142569000001</v>
      </c>
      <c r="C75">
        <v>552.5</v>
      </c>
      <c r="D75" s="6">
        <f t="shared" si="5"/>
        <v>564.10290312711868</v>
      </c>
      <c r="E75" s="1">
        <f t="shared" si="6"/>
        <v>523.78</v>
      </c>
    </row>
    <row r="76" spans="1:5" x14ac:dyDescent="0.35">
      <c r="A76" s="3">
        <v>45813</v>
      </c>
      <c r="B76" s="1">
        <v>664.57025558999999</v>
      </c>
      <c r="C76">
        <v>552.5</v>
      </c>
      <c r="D76" s="6">
        <f t="shared" si="5"/>
        <v>563.19513185593223</v>
      </c>
      <c r="E76" s="1">
        <f t="shared" si="6"/>
        <v>523.78</v>
      </c>
    </row>
    <row r="77" spans="1:5" x14ac:dyDescent="0.35">
      <c r="A77" s="3">
        <v>45820</v>
      </c>
      <c r="B77" s="1">
        <v>661.60242369499997</v>
      </c>
      <c r="C77">
        <v>550</v>
      </c>
      <c r="D77" s="6">
        <f t="shared" si="5"/>
        <v>560.68002008050848</v>
      </c>
      <c r="E77" s="1">
        <f t="shared" si="6"/>
        <v>521.28</v>
      </c>
    </row>
    <row r="78" spans="1:5" x14ac:dyDescent="0.35">
      <c r="A78" s="3">
        <v>45827</v>
      </c>
      <c r="B78" s="1">
        <v>652.60651432500003</v>
      </c>
      <c r="C78">
        <v>542.5</v>
      </c>
      <c r="D78" s="6">
        <f t="shared" si="5"/>
        <v>553.05636807203393</v>
      </c>
      <c r="E78" s="1">
        <f t="shared" si="6"/>
        <v>513.78</v>
      </c>
    </row>
    <row r="79" spans="1:5" x14ac:dyDescent="0.35">
      <c r="A79" s="3">
        <v>45834</v>
      </c>
      <c r="B79" s="1">
        <v>645.23093854000001</v>
      </c>
      <c r="C79">
        <v>537.5</v>
      </c>
      <c r="D79" s="6">
        <f t="shared" si="5"/>
        <v>546.80588011864415</v>
      </c>
      <c r="E79" s="1">
        <f t="shared" si="6"/>
        <v>508.78</v>
      </c>
    </row>
  </sheetData>
  <pageMargins left="0.25" right="0.25" top="0.75" bottom="0.75" header="0.3" footer="0.3"/>
  <pageSetup scale="78" fitToHeight="0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Insumo Crudo  + Calculo Diario</vt:lpstr>
      <vt:lpstr>Mensual + Calculo</vt:lpstr>
      <vt:lpstr>'Mensual + Calculo'!Print_Area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2025-09-02T14:26:39Z</cp:lastPrinted>
  <dcterms:created xsi:type="dcterms:W3CDTF">2025-08-28T14:54:56Z</dcterms:created>
  <dcterms:modified xsi:type="dcterms:W3CDTF">2025-09-02T14:26:43Z</dcterms:modified>
</cp:coreProperties>
</file>