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7671ff2e720325b/Documents/Turquia/Confidencial/Anexo 5/"/>
    </mc:Choice>
  </mc:AlternateContent>
  <xr:revisionPtr revIDLastSave="2" documentId="8_{DA66A4BC-3659-4A4F-B796-254862BEA438}" xr6:coauthVersionLast="47" xr6:coauthVersionMax="47" xr10:uidLastSave="{5D5F7E83-A31D-4C8A-8747-6B29749FE6C6}"/>
  <bookViews>
    <workbookView xWindow="-110" yWindow="-110" windowWidth="19420" windowHeight="11500" xr2:uid="{1E50ADCC-60D3-4F62-9C37-7804B354EE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6" i="1" l="1"/>
  <c r="Y36" i="1"/>
  <c r="P36" i="1"/>
  <c r="U36" i="1" s="1"/>
  <c r="Z35" i="1"/>
  <c r="Y35" i="1"/>
  <c r="P35" i="1"/>
  <c r="U35" i="1" s="1"/>
  <c r="Z34" i="1"/>
  <c r="Y34" i="1"/>
  <c r="P34" i="1"/>
  <c r="U34" i="1" s="1"/>
  <c r="Z33" i="1"/>
  <c r="Y33" i="1"/>
  <c r="P33" i="1"/>
  <c r="U33" i="1" s="1"/>
  <c r="Z32" i="1"/>
  <c r="Y32" i="1"/>
  <c r="P32" i="1"/>
  <c r="U32" i="1" s="1"/>
  <c r="Z31" i="1"/>
  <c r="Y31" i="1"/>
  <c r="P31" i="1"/>
  <c r="U31" i="1" s="1"/>
  <c r="Z30" i="1"/>
  <c r="Y30" i="1"/>
  <c r="P30" i="1"/>
  <c r="U30" i="1" s="1"/>
  <c r="Z29" i="1"/>
  <c r="Y29" i="1"/>
  <c r="P29" i="1"/>
  <c r="U29" i="1" s="1"/>
  <c r="Z28" i="1"/>
  <c r="Y28" i="1"/>
  <c r="P28" i="1"/>
  <c r="U28" i="1" s="1"/>
  <c r="Z27" i="1"/>
  <c r="Y27" i="1"/>
  <c r="P27" i="1"/>
  <c r="U27" i="1" s="1"/>
  <c r="Z26" i="1"/>
  <c r="Y26" i="1"/>
  <c r="P26" i="1"/>
  <c r="U26" i="1" s="1"/>
  <c r="Z25" i="1"/>
  <c r="Y25" i="1"/>
  <c r="P25" i="1"/>
  <c r="U25" i="1" s="1"/>
  <c r="Z24" i="1"/>
  <c r="Y24" i="1"/>
  <c r="P24" i="1"/>
  <c r="U24" i="1" s="1"/>
  <c r="Z23" i="1"/>
  <c r="Y23" i="1"/>
  <c r="P23" i="1"/>
  <c r="U23" i="1" s="1"/>
  <c r="Z22" i="1"/>
  <c r="Y22" i="1"/>
  <c r="P22" i="1"/>
  <c r="U22" i="1" s="1"/>
  <c r="Z21" i="1"/>
  <c r="Y21" i="1"/>
  <c r="P21" i="1"/>
  <c r="U21" i="1" s="1"/>
  <c r="Z20" i="1"/>
  <c r="Y20" i="1"/>
  <c r="P20" i="1"/>
  <c r="U20" i="1" s="1"/>
  <c r="Z19" i="1"/>
  <c r="Y19" i="1"/>
  <c r="P19" i="1"/>
  <c r="U19" i="1" s="1"/>
  <c r="Z18" i="1"/>
  <c r="Y18" i="1"/>
  <c r="P18" i="1"/>
  <c r="U18" i="1" s="1"/>
  <c r="Z17" i="1"/>
  <c r="Y17" i="1"/>
  <c r="P17" i="1"/>
  <c r="U17" i="1" s="1"/>
  <c r="Z16" i="1"/>
  <c r="Y16" i="1"/>
  <c r="P16" i="1"/>
  <c r="U16" i="1" s="1"/>
  <c r="Z15" i="1"/>
  <c r="Y15" i="1"/>
  <c r="P15" i="1"/>
  <c r="U15" i="1" s="1"/>
  <c r="Z14" i="1"/>
  <c r="Y14" i="1"/>
  <c r="P14" i="1"/>
  <c r="U14" i="1" s="1"/>
  <c r="Z13" i="1"/>
  <c r="Y13" i="1"/>
  <c r="P13" i="1"/>
  <c r="U13" i="1" s="1"/>
  <c r="Z12" i="1"/>
  <c r="Y12" i="1"/>
  <c r="P12" i="1"/>
  <c r="U12" i="1" s="1"/>
  <c r="Z11" i="1"/>
  <c r="Y11" i="1"/>
  <c r="P11" i="1"/>
  <c r="U11" i="1" s="1"/>
  <c r="Z10" i="1"/>
  <c r="Y10" i="1"/>
  <c r="P10" i="1"/>
  <c r="U10" i="1" s="1"/>
  <c r="Z9" i="1"/>
  <c r="Y9" i="1"/>
  <c r="P9" i="1"/>
  <c r="U9" i="1" s="1"/>
  <c r="Z8" i="1"/>
  <c r="Y8" i="1"/>
  <c r="P8" i="1"/>
  <c r="U8" i="1" s="1"/>
  <c r="Z7" i="1"/>
  <c r="Y7" i="1"/>
  <c r="P7" i="1"/>
  <c r="U7" i="1" s="1"/>
  <c r="Z6" i="1"/>
  <c r="Y6" i="1"/>
  <c r="P6" i="1"/>
  <c r="U6" i="1" s="1"/>
  <c r="Z5" i="1"/>
  <c r="Y5" i="1"/>
  <c r="P5" i="1"/>
  <c r="U5" i="1" s="1"/>
  <c r="Z4" i="1"/>
  <c r="Y4" i="1"/>
  <c r="P4" i="1"/>
  <c r="U4" i="1" s="1"/>
  <c r="Z3" i="1"/>
  <c r="Y3" i="1"/>
  <c r="P3" i="1"/>
  <c r="U3" i="1" s="1"/>
  <c r="Z2" i="1"/>
  <c r="Y2" i="1"/>
  <c r="P2" i="1"/>
  <c r="U2" i="1" s="1"/>
</calcChain>
</file>

<file path=xl/sharedStrings.xml><?xml version="1.0" encoding="utf-8"?>
<sst xmlns="http://schemas.openxmlformats.org/spreadsheetml/2006/main" count="228" uniqueCount="33">
  <si>
    <t>F_DECLARA</t>
  </si>
  <si>
    <t>Fecha</t>
  </si>
  <si>
    <t>COLECTURIA</t>
  </si>
  <si>
    <t>REGIMEN</t>
  </si>
  <si>
    <t>ARANCEL</t>
  </si>
  <si>
    <t>DET1</t>
  </si>
  <si>
    <t>PAIS_ORIG</t>
  </si>
  <si>
    <t>UNIDAD</t>
  </si>
  <si>
    <t>CANTIDAD</t>
  </si>
  <si>
    <t>FOB_UNIT</t>
  </si>
  <si>
    <t>V_FOB</t>
  </si>
  <si>
    <t>FLETE</t>
  </si>
  <si>
    <t>SEGURO</t>
  </si>
  <si>
    <t>OTROS</t>
  </si>
  <si>
    <t>V_CIF</t>
  </si>
  <si>
    <t>CIF unitario en KG</t>
  </si>
  <si>
    <t>GRAVAMEN</t>
  </si>
  <si>
    <t>ITBIS</t>
  </si>
  <si>
    <t>T_A_PAGAR</t>
  </si>
  <si>
    <t>TASA_DOLAR</t>
  </si>
  <si>
    <t>CIF Unitario en TM</t>
  </si>
  <si>
    <t>Precio de la Rama</t>
  </si>
  <si>
    <t>Exonerada</t>
  </si>
  <si>
    <t>Exclusion</t>
  </si>
  <si>
    <t>Tasa Gravamen</t>
  </si>
  <si>
    <t>Tasa ITBIS</t>
  </si>
  <si>
    <t>ADMINISTRACION PUERTO MULTIMODAL CAUCEDO</t>
  </si>
  <si>
    <t>7214.20.00</t>
  </si>
  <si>
    <t>BARRAS DE ACERO</t>
  </si>
  <si>
    <t>TURQUIA</t>
  </si>
  <si>
    <t>Kilogramos</t>
  </si>
  <si>
    <t>x</t>
  </si>
  <si>
    <t>ADMINISTRACION SANTO DOMINGO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</si>
</sst>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00_);_(* \(#,##0.000\);_(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165" fontId="0" fillId="0" borderId="0" xfId="1" applyNumberFormat="1" applyFont="1"/>
    <xf numFmtId="43" fontId="0" fillId="0" borderId="0" xfId="1" applyFont="1"/>
    <xf numFmtId="9" fontId="0" fillId="0" borderId="0" xfId="2" applyFont="1"/>
    <xf numFmtId="164" fontId="0" fillId="0" borderId="0" xfId="1" applyNumberFormat="1" applyFont="1" applyFill="1"/>
    <xf numFmtId="165" fontId="0" fillId="0" borderId="0" xfId="1" applyNumberFormat="1" applyFont="1" applyFill="1"/>
    <xf numFmtId="43" fontId="0" fillId="0" borderId="0" xfId="1" applyFont="1" applyFill="1"/>
    <xf numFmtId="9" fontId="0" fillId="0" borderId="0" xfId="2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00CB3-C03F-4452-87F7-3595377AB0B4}">
  <sheetPr>
    <pageSetUpPr fitToPage="1"/>
  </sheetPr>
  <dimension ref="A1:Z36"/>
  <sheetViews>
    <sheetView tabSelected="1" workbookViewId="0">
      <selection activeCell="K3" sqref="K3"/>
    </sheetView>
  </sheetViews>
  <sheetFormatPr defaultRowHeight="14.5" x14ac:dyDescent="0.35"/>
  <cols>
    <col min="1" max="1" width="11.453125" bestFit="1" customWidth="1"/>
    <col min="2" max="2" width="10.54296875" hidden="1" customWidth="1"/>
    <col min="3" max="3" width="45.81640625" hidden="1" customWidth="1"/>
    <col min="4" max="4" width="0" hidden="1" customWidth="1"/>
    <col min="5" max="5" width="10.1796875" hidden="1" customWidth="1"/>
    <col min="6" max="6" width="21" hidden="1" customWidth="1"/>
    <col min="7" max="7" width="13.453125" hidden="1" customWidth="1"/>
    <col min="8" max="8" width="11.1796875" hidden="1" customWidth="1"/>
    <col min="9" max="9" width="14.26953125" bestFit="1" customWidth="1"/>
    <col min="10" max="10" width="10" bestFit="1" customWidth="1"/>
    <col min="11" max="11" width="14.26953125" bestFit="1" customWidth="1"/>
    <col min="12" max="12" width="12.54296875" hidden="1" customWidth="1"/>
    <col min="13" max="13" width="11.54296875" hidden="1" customWidth="1"/>
    <col min="14" max="14" width="9.453125" hidden="1" customWidth="1"/>
    <col min="15" max="15" width="16.26953125" bestFit="1" customWidth="1"/>
    <col min="16" max="16" width="16.26953125" customWidth="1"/>
    <col min="17" max="17" width="16.26953125" bestFit="1" customWidth="1"/>
    <col min="18" max="18" width="15.26953125" bestFit="1" customWidth="1"/>
    <col min="19" max="19" width="15" customWidth="1"/>
    <col min="20" max="20" width="9.453125" customWidth="1"/>
    <col min="21" max="22" width="17" bestFit="1" customWidth="1"/>
    <col min="23" max="23" width="10.26953125" bestFit="1" customWidth="1"/>
    <col min="24" max="24" width="9.453125" bestFit="1" customWidth="1"/>
    <col min="25" max="25" width="14.81640625" bestFit="1" customWidth="1"/>
    <col min="26" max="26" width="10" bestFit="1" customWidth="1"/>
  </cols>
  <sheetData>
    <row r="1" spans="1:2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</row>
    <row r="2" spans="1:26" x14ac:dyDescent="0.35">
      <c r="A2" s="1">
        <v>44855</v>
      </c>
      <c r="B2" s="1">
        <v>44835</v>
      </c>
      <c r="C2" t="s">
        <v>26</v>
      </c>
      <c r="D2">
        <v>1</v>
      </c>
      <c r="E2" t="s">
        <v>27</v>
      </c>
      <c r="F2" t="s">
        <v>28</v>
      </c>
      <c r="G2" t="s">
        <v>29</v>
      </c>
      <c r="H2" t="s">
        <v>30</v>
      </c>
      <c r="I2" s="2">
        <v>2330460</v>
      </c>
      <c r="J2" s="3">
        <v>0.78080000000000005</v>
      </c>
      <c r="K2" s="2">
        <v>1819623.1680000001</v>
      </c>
      <c r="L2" s="2">
        <v>91428.929097</v>
      </c>
      <c r="M2" s="2">
        <v>36392.310265</v>
      </c>
      <c r="N2" s="2">
        <v>0</v>
      </c>
      <c r="O2" s="2">
        <v>105232730.92649999</v>
      </c>
      <c r="P2" s="3">
        <f>O2/I2</f>
        <v>45.155347410597045</v>
      </c>
      <c r="Q2" s="2">
        <v>0</v>
      </c>
      <c r="R2" s="2">
        <v>0</v>
      </c>
      <c r="S2" s="2">
        <v>0</v>
      </c>
      <c r="T2" s="2">
        <v>54.036299999999997</v>
      </c>
      <c r="U2" s="3">
        <f t="shared" ref="U2:U36" si="0">P2*1000</f>
        <v>45155.347410597045</v>
      </c>
      <c r="V2" s="4">
        <v>59775.741150248374</v>
      </c>
      <c r="W2" t="s">
        <v>31</v>
      </c>
      <c r="Y2" s="5">
        <f>Q2/O2</f>
        <v>0</v>
      </c>
      <c r="Z2" s="5">
        <f>R2/O2</f>
        <v>0</v>
      </c>
    </row>
    <row r="3" spans="1:26" x14ac:dyDescent="0.35">
      <c r="A3" s="1">
        <v>44855</v>
      </c>
      <c r="B3" s="1">
        <v>44835</v>
      </c>
      <c r="C3" t="s">
        <v>26</v>
      </c>
      <c r="D3">
        <v>1</v>
      </c>
      <c r="E3" t="s">
        <v>27</v>
      </c>
      <c r="F3" t="s">
        <v>28</v>
      </c>
      <c r="G3" t="s">
        <v>29</v>
      </c>
      <c r="H3" t="s">
        <v>30</v>
      </c>
      <c r="I3" s="2">
        <v>899330</v>
      </c>
      <c r="J3" s="3">
        <v>0.78069999999999995</v>
      </c>
      <c r="K3" s="2">
        <v>702106.93099999998</v>
      </c>
      <c r="L3" s="2">
        <v>35278.044196000003</v>
      </c>
      <c r="M3" s="2">
        <v>14042.049300999999</v>
      </c>
      <c r="N3" s="2">
        <v>0</v>
      </c>
      <c r="O3" s="2">
        <v>40604304.998899996</v>
      </c>
      <c r="P3" s="3">
        <f t="shared" ref="P3:P36" si="1">O3/I3</f>
        <v>45.149505741941219</v>
      </c>
      <c r="Q3" s="2">
        <v>0</v>
      </c>
      <c r="R3" s="2">
        <v>0</v>
      </c>
      <c r="S3" s="2">
        <v>0</v>
      </c>
      <c r="T3" s="2">
        <v>54.036299999999997</v>
      </c>
      <c r="U3" s="3">
        <f t="shared" si="0"/>
        <v>45149.505741941219</v>
      </c>
      <c r="V3" s="4">
        <v>59775.741150248374</v>
      </c>
      <c r="W3" t="s">
        <v>31</v>
      </c>
      <c r="Y3" s="5">
        <f t="shared" ref="Y3:Y36" si="2">Q3/O3</f>
        <v>0</v>
      </c>
      <c r="Z3" s="5">
        <f t="shared" ref="Z3:Z36" si="3">R3/O3</f>
        <v>0</v>
      </c>
    </row>
    <row r="4" spans="1:26" x14ac:dyDescent="0.35">
      <c r="A4" s="1">
        <v>44978</v>
      </c>
      <c r="B4" s="1">
        <v>44958</v>
      </c>
      <c r="C4" t="s">
        <v>26</v>
      </c>
      <c r="D4">
        <v>1</v>
      </c>
      <c r="E4" t="s">
        <v>27</v>
      </c>
      <c r="F4" t="s">
        <v>28</v>
      </c>
      <c r="G4" t="s">
        <v>29</v>
      </c>
      <c r="H4" t="s">
        <v>30</v>
      </c>
      <c r="I4" s="2">
        <v>2321800</v>
      </c>
      <c r="J4" s="7">
        <v>1.1990000000000001</v>
      </c>
      <c r="K4" s="2">
        <v>2783838.2</v>
      </c>
      <c r="L4" s="2">
        <v>127699</v>
      </c>
      <c r="M4" s="2">
        <v>47676.76</v>
      </c>
      <c r="N4" s="2">
        <v>0</v>
      </c>
      <c r="O4" s="2">
        <v>165596774.05840001</v>
      </c>
      <c r="P4" s="3">
        <f t="shared" si="1"/>
        <v>71.32258336566457</v>
      </c>
      <c r="Q4" s="2">
        <v>104325967.66</v>
      </c>
      <c r="R4" s="2">
        <v>48586084.759999998</v>
      </c>
      <c r="S4" s="2">
        <v>152912052.41999999</v>
      </c>
      <c r="T4" s="2">
        <v>55.959699999999998</v>
      </c>
      <c r="U4" s="3">
        <f t="shared" si="0"/>
        <v>71322.58336566457</v>
      </c>
      <c r="V4" s="4">
        <v>56862.566826859875</v>
      </c>
      <c r="X4" t="s">
        <v>31</v>
      </c>
      <c r="Y4" s="5">
        <f>Q4/O4</f>
        <v>0.63000000001937229</v>
      </c>
      <c r="Z4" s="5">
        <f t="shared" si="3"/>
        <v>0.29339994716844808</v>
      </c>
    </row>
    <row r="5" spans="1:26" x14ac:dyDescent="0.35">
      <c r="A5" s="1">
        <v>44992</v>
      </c>
      <c r="B5" s="1">
        <v>44986</v>
      </c>
      <c r="C5" t="s">
        <v>26</v>
      </c>
      <c r="D5">
        <v>1</v>
      </c>
      <c r="E5" t="s">
        <v>27</v>
      </c>
      <c r="F5" t="s">
        <v>28</v>
      </c>
      <c r="G5" t="s">
        <v>29</v>
      </c>
      <c r="H5" t="s">
        <v>30</v>
      </c>
      <c r="I5" s="2">
        <v>886400</v>
      </c>
      <c r="J5" s="3">
        <v>1.1000000000000001</v>
      </c>
      <c r="K5" s="2">
        <v>975040</v>
      </c>
      <c r="L5" s="2">
        <v>28746.245740999999</v>
      </c>
      <c r="M5" s="2">
        <v>20702.000598999999</v>
      </c>
      <c r="N5" s="2">
        <v>168.90236400000001</v>
      </c>
      <c r="O5" s="2">
        <v>56707788.717200004</v>
      </c>
      <c r="P5" s="3">
        <f t="shared" si="1"/>
        <v>63.975393408393508</v>
      </c>
      <c r="Q5" s="2">
        <v>35725906.890000001</v>
      </c>
      <c r="R5" s="2">
        <v>16638065.210000001</v>
      </c>
      <c r="S5" s="2">
        <v>52363972.100000001</v>
      </c>
      <c r="T5" s="2">
        <v>55.343200000000003</v>
      </c>
      <c r="U5" s="3">
        <f t="shared" si="0"/>
        <v>63975.393408393509</v>
      </c>
      <c r="V5" s="4">
        <v>57190.22050455516</v>
      </c>
      <c r="X5" t="s">
        <v>31</v>
      </c>
      <c r="Y5" s="5">
        <f t="shared" si="2"/>
        <v>0.62999999996762346</v>
      </c>
      <c r="Z5" s="5">
        <f t="shared" si="3"/>
        <v>0.29340000000658673</v>
      </c>
    </row>
    <row r="6" spans="1:26" x14ac:dyDescent="0.35">
      <c r="A6" s="1">
        <v>44992</v>
      </c>
      <c r="B6" s="1">
        <v>44986</v>
      </c>
      <c r="C6" t="s">
        <v>26</v>
      </c>
      <c r="D6">
        <v>1</v>
      </c>
      <c r="E6" t="s">
        <v>27</v>
      </c>
      <c r="F6" t="s">
        <v>28</v>
      </c>
      <c r="G6" t="s">
        <v>29</v>
      </c>
      <c r="H6" t="s">
        <v>30</v>
      </c>
      <c r="I6" s="2">
        <v>150000</v>
      </c>
      <c r="J6" s="3">
        <v>1.0900000000000001</v>
      </c>
      <c r="K6" s="2">
        <v>163500</v>
      </c>
      <c r="L6" s="2">
        <v>4820.3208699999996</v>
      </c>
      <c r="M6" s="2">
        <v>3471.419762</v>
      </c>
      <c r="N6" s="2">
        <v>28.322431999999999</v>
      </c>
      <c r="O6" s="2">
        <v>9509074.8540000003</v>
      </c>
      <c r="P6" s="3">
        <f t="shared" si="1"/>
        <v>63.393832360000005</v>
      </c>
      <c r="Q6" s="2">
        <v>5990717.1600000001</v>
      </c>
      <c r="R6" s="2">
        <v>2789954.99</v>
      </c>
      <c r="S6" s="2">
        <v>8780672.1500000004</v>
      </c>
      <c r="T6" s="2">
        <v>55.343200000000003</v>
      </c>
      <c r="U6" s="3">
        <f t="shared" si="0"/>
        <v>63393.832360000008</v>
      </c>
      <c r="V6" s="4">
        <v>57190.22050455516</v>
      </c>
      <c r="X6" t="s">
        <v>31</v>
      </c>
      <c r="Y6" s="5">
        <f t="shared" si="2"/>
        <v>0.63000000020822211</v>
      </c>
      <c r="Z6" s="5">
        <f t="shared" si="3"/>
        <v>0.29339920369081995</v>
      </c>
    </row>
    <row r="7" spans="1:26" x14ac:dyDescent="0.35">
      <c r="A7" s="1">
        <v>44992</v>
      </c>
      <c r="B7" s="1">
        <v>44986</v>
      </c>
      <c r="C7" t="s">
        <v>26</v>
      </c>
      <c r="D7">
        <v>1</v>
      </c>
      <c r="E7" t="s">
        <v>27</v>
      </c>
      <c r="F7" t="s">
        <v>28</v>
      </c>
      <c r="G7" t="s">
        <v>29</v>
      </c>
      <c r="H7" t="s">
        <v>30</v>
      </c>
      <c r="I7" s="2">
        <v>1840950</v>
      </c>
      <c r="J7" s="3">
        <v>1.0780000000000001</v>
      </c>
      <c r="K7" s="2">
        <v>1984544.1</v>
      </c>
      <c r="L7" s="2">
        <v>58508.541314000002</v>
      </c>
      <c r="M7" s="2">
        <v>42135.723330000001</v>
      </c>
      <c r="N7" s="2">
        <v>343.77466299999998</v>
      </c>
      <c r="O7" s="2">
        <v>115420087.2168</v>
      </c>
      <c r="P7" s="3">
        <f t="shared" si="1"/>
        <v>62.6959380845759</v>
      </c>
      <c r="Q7" s="2">
        <v>72714654.950000003</v>
      </c>
      <c r="R7" s="2">
        <v>33864253.590000004</v>
      </c>
      <c r="S7" s="2">
        <v>106578908.54000001</v>
      </c>
      <c r="T7" s="2">
        <v>55.343200000000003</v>
      </c>
      <c r="U7" s="3">
        <f t="shared" si="0"/>
        <v>62695.938084575901</v>
      </c>
      <c r="V7" s="4">
        <v>57190.22050455516</v>
      </c>
      <c r="X7" t="s">
        <v>31</v>
      </c>
      <c r="Y7" s="5">
        <f t="shared" si="2"/>
        <v>0.63000000002959622</v>
      </c>
      <c r="Z7" s="5">
        <f t="shared" si="3"/>
        <v>0.2934000000051194</v>
      </c>
    </row>
    <row r="8" spans="1:26" x14ac:dyDescent="0.35">
      <c r="A8" s="1">
        <v>45110</v>
      </c>
      <c r="B8" s="1">
        <v>45108</v>
      </c>
      <c r="C8" t="s">
        <v>26</v>
      </c>
      <c r="D8">
        <v>1</v>
      </c>
      <c r="E8" t="s">
        <v>27</v>
      </c>
      <c r="F8" t="s">
        <v>28</v>
      </c>
      <c r="G8" t="s">
        <v>29</v>
      </c>
      <c r="H8" t="s">
        <v>30</v>
      </c>
      <c r="I8" s="6">
        <v>322789.68</v>
      </c>
      <c r="J8" s="7">
        <v>2.129</v>
      </c>
      <c r="K8" s="6">
        <v>687219.22872000001</v>
      </c>
      <c r="L8" s="6">
        <v>38844.168435</v>
      </c>
      <c r="M8" s="6">
        <v>13756.540316000001</v>
      </c>
      <c r="N8" s="6">
        <v>608.56545700000004</v>
      </c>
      <c r="O8" s="6">
        <v>41152924.400600001</v>
      </c>
      <c r="P8" s="7">
        <f t="shared" si="1"/>
        <v>127.49145016222329</v>
      </c>
      <c r="Q8" s="6">
        <v>0</v>
      </c>
      <c r="R8" s="6">
        <v>0</v>
      </c>
      <c r="S8" s="6">
        <v>0</v>
      </c>
      <c r="T8" s="6">
        <v>55.579900000000002</v>
      </c>
      <c r="U8" s="7">
        <f t="shared" si="0"/>
        <v>127491.45016222329</v>
      </c>
      <c r="V8" s="8">
        <v>55424.46418891818</v>
      </c>
      <c r="W8" t="s">
        <v>31</v>
      </c>
      <c r="X8" t="s">
        <v>31</v>
      </c>
      <c r="Y8" s="9">
        <f t="shared" si="2"/>
        <v>0</v>
      </c>
      <c r="Z8" s="9">
        <f t="shared" si="3"/>
        <v>0</v>
      </c>
    </row>
    <row r="9" spans="1:26" x14ac:dyDescent="0.35">
      <c r="A9" s="1">
        <v>45110</v>
      </c>
      <c r="B9" s="1">
        <v>45108</v>
      </c>
      <c r="C9" t="s">
        <v>26</v>
      </c>
      <c r="D9">
        <v>1</v>
      </c>
      <c r="E9" t="s">
        <v>27</v>
      </c>
      <c r="F9" t="s">
        <v>28</v>
      </c>
      <c r="G9" t="s">
        <v>29</v>
      </c>
      <c r="H9" t="s">
        <v>30</v>
      </c>
      <c r="I9" s="6">
        <v>1720160</v>
      </c>
      <c r="J9" s="7">
        <v>0.76</v>
      </c>
      <c r="K9" s="6">
        <v>1307321.6000000001</v>
      </c>
      <c r="L9" s="6">
        <v>76930.368570000006</v>
      </c>
      <c r="M9" s="6">
        <v>26128.418840999999</v>
      </c>
      <c r="N9" s="6">
        <v>0</v>
      </c>
      <c r="O9" s="6">
        <v>78388760.5053</v>
      </c>
      <c r="P9" s="7">
        <f t="shared" si="1"/>
        <v>45.570621631301741</v>
      </c>
      <c r="Q9" s="6">
        <v>0</v>
      </c>
      <c r="R9" s="6">
        <v>0</v>
      </c>
      <c r="S9" s="6">
        <v>0</v>
      </c>
      <c r="T9" s="6">
        <v>55.579900000000002</v>
      </c>
      <c r="U9" s="7">
        <f t="shared" si="0"/>
        <v>45570.621631301743</v>
      </c>
      <c r="V9" s="8">
        <v>55424.46418891818</v>
      </c>
      <c r="W9" t="s">
        <v>31</v>
      </c>
      <c r="Y9" s="9">
        <f t="shared" si="2"/>
        <v>0</v>
      </c>
      <c r="Z9" s="9">
        <f t="shared" si="3"/>
        <v>0</v>
      </c>
    </row>
    <row r="10" spans="1:26" x14ac:dyDescent="0.35">
      <c r="A10" s="1">
        <v>45110</v>
      </c>
      <c r="B10" s="1">
        <v>45108</v>
      </c>
      <c r="C10" t="s">
        <v>26</v>
      </c>
      <c r="D10">
        <v>1</v>
      </c>
      <c r="E10" t="s">
        <v>27</v>
      </c>
      <c r="F10" t="s">
        <v>28</v>
      </c>
      <c r="G10" t="s">
        <v>29</v>
      </c>
      <c r="H10" t="s">
        <v>30</v>
      </c>
      <c r="I10" s="6">
        <v>401085</v>
      </c>
      <c r="J10" s="7">
        <v>0.76</v>
      </c>
      <c r="K10" s="6">
        <v>304824.59999999998</v>
      </c>
      <c r="L10" s="6">
        <v>17937.534285000002</v>
      </c>
      <c r="M10" s="6">
        <v>6092.2548210000004</v>
      </c>
      <c r="N10" s="6">
        <v>0</v>
      </c>
      <c r="O10" s="6">
        <v>18277692.776999999</v>
      </c>
      <c r="P10" s="7">
        <f t="shared" si="1"/>
        <v>45.570621631325025</v>
      </c>
      <c r="Q10" s="6">
        <v>0</v>
      </c>
      <c r="R10" s="6">
        <v>0</v>
      </c>
      <c r="S10" s="6">
        <v>0</v>
      </c>
      <c r="T10" s="6">
        <v>55.579900000000002</v>
      </c>
      <c r="U10" s="7">
        <f t="shared" si="0"/>
        <v>45570.621631325026</v>
      </c>
      <c r="V10" s="8">
        <v>55424.46418891818</v>
      </c>
      <c r="W10" t="s">
        <v>31</v>
      </c>
      <c r="Y10" s="9">
        <f t="shared" si="2"/>
        <v>0</v>
      </c>
      <c r="Z10" s="9">
        <f t="shared" si="3"/>
        <v>0</v>
      </c>
    </row>
    <row r="11" spans="1:26" x14ac:dyDescent="0.35">
      <c r="A11" s="1">
        <v>45110</v>
      </c>
      <c r="B11" s="1">
        <v>45108</v>
      </c>
      <c r="C11" t="s">
        <v>26</v>
      </c>
      <c r="D11">
        <v>1</v>
      </c>
      <c r="E11" t="s">
        <v>27</v>
      </c>
      <c r="F11" t="s">
        <v>28</v>
      </c>
      <c r="G11" t="s">
        <v>29</v>
      </c>
      <c r="H11" t="s">
        <v>30</v>
      </c>
      <c r="I11" s="6">
        <v>913459</v>
      </c>
      <c r="J11" s="7">
        <v>0.76</v>
      </c>
      <c r="K11" s="6">
        <v>694228.84</v>
      </c>
      <c r="L11" s="6">
        <v>40852.392075000003</v>
      </c>
      <c r="M11" s="6">
        <v>13874.99411</v>
      </c>
      <c r="N11" s="6">
        <v>0</v>
      </c>
      <c r="O11" s="6">
        <v>41626985.882700004</v>
      </c>
      <c r="P11" s="7">
        <f>O11/I11</f>
        <v>45.570721710224547</v>
      </c>
      <c r="Q11" s="6">
        <v>0</v>
      </c>
      <c r="R11" s="6">
        <v>0</v>
      </c>
      <c r="S11" s="6">
        <v>0</v>
      </c>
      <c r="T11" s="6">
        <v>55.579900000000002</v>
      </c>
      <c r="U11" s="7">
        <f t="shared" si="0"/>
        <v>45570.721710224549</v>
      </c>
      <c r="V11" s="8">
        <v>55424.46418891818</v>
      </c>
      <c r="W11" t="s">
        <v>31</v>
      </c>
      <c r="Y11" s="9">
        <f t="shared" si="2"/>
        <v>0</v>
      </c>
      <c r="Z11" s="9">
        <f t="shared" si="3"/>
        <v>0</v>
      </c>
    </row>
    <row r="12" spans="1:26" x14ac:dyDescent="0.35">
      <c r="A12" s="1">
        <v>45110</v>
      </c>
      <c r="B12" s="1">
        <v>45108</v>
      </c>
      <c r="C12" t="s">
        <v>26</v>
      </c>
      <c r="D12">
        <v>1</v>
      </c>
      <c r="E12" t="s">
        <v>27</v>
      </c>
      <c r="F12" t="s">
        <v>28</v>
      </c>
      <c r="G12" t="s">
        <v>29</v>
      </c>
      <c r="H12" t="s">
        <v>30</v>
      </c>
      <c r="I12" s="6">
        <v>496043</v>
      </c>
      <c r="J12" s="7">
        <v>0.76</v>
      </c>
      <c r="K12" s="6">
        <v>376992.68</v>
      </c>
      <c r="L12" s="6">
        <v>22184.38926</v>
      </c>
      <c r="M12" s="6">
        <v>7534.6449670000002</v>
      </c>
      <c r="N12" s="6">
        <v>0</v>
      </c>
      <c r="O12" s="6">
        <v>22604987.865899999</v>
      </c>
      <c r="P12" s="7">
        <f t="shared" si="1"/>
        <v>45.570621631390821</v>
      </c>
      <c r="Q12" s="6">
        <v>0</v>
      </c>
      <c r="R12" s="6">
        <v>0</v>
      </c>
      <c r="S12" s="6">
        <v>0</v>
      </c>
      <c r="T12" s="6">
        <v>55.579900000000002</v>
      </c>
      <c r="U12" s="7">
        <f t="shared" si="0"/>
        <v>45570.621631390823</v>
      </c>
      <c r="V12" s="8">
        <v>55424.46418891818</v>
      </c>
      <c r="W12" t="s">
        <v>31</v>
      </c>
      <c r="Y12" s="9">
        <f t="shared" si="2"/>
        <v>0</v>
      </c>
      <c r="Z12" s="9">
        <f t="shared" si="3"/>
        <v>0</v>
      </c>
    </row>
    <row r="13" spans="1:26" x14ac:dyDescent="0.35">
      <c r="A13" s="1">
        <v>45110</v>
      </c>
      <c r="B13" s="1">
        <v>45108</v>
      </c>
      <c r="C13" t="s">
        <v>26</v>
      </c>
      <c r="D13">
        <v>1</v>
      </c>
      <c r="E13" t="s">
        <v>27</v>
      </c>
      <c r="F13" t="s">
        <v>28</v>
      </c>
      <c r="G13" t="s">
        <v>29</v>
      </c>
      <c r="H13" t="s">
        <v>30</v>
      </c>
      <c r="I13" s="6">
        <v>1576717.14</v>
      </c>
      <c r="J13" s="7">
        <v>0.52300000000000002</v>
      </c>
      <c r="K13" s="6">
        <v>824623.06421999994</v>
      </c>
      <c r="L13" s="6">
        <v>46610.74611</v>
      </c>
      <c r="M13" s="6">
        <v>16507.049419999999</v>
      </c>
      <c r="N13" s="6">
        <v>730.24320399999999</v>
      </c>
      <c r="O13" s="6">
        <v>49381159.308200002</v>
      </c>
      <c r="P13" s="7">
        <f>O13/I13</f>
        <v>31.318971586875758</v>
      </c>
      <c r="Q13" s="6">
        <v>0</v>
      </c>
      <c r="R13" s="6">
        <v>0</v>
      </c>
      <c r="S13" s="6">
        <v>0</v>
      </c>
      <c r="T13" s="6">
        <v>55.579900000000002</v>
      </c>
      <c r="U13" s="7">
        <f t="shared" si="0"/>
        <v>31318.971586875759</v>
      </c>
      <c r="V13" s="8">
        <v>55424.46418891818</v>
      </c>
      <c r="W13" t="s">
        <v>31</v>
      </c>
      <c r="Y13" s="9">
        <f t="shared" si="2"/>
        <v>0</v>
      </c>
      <c r="Z13" s="9">
        <f t="shared" si="3"/>
        <v>0</v>
      </c>
    </row>
    <row r="14" spans="1:26" x14ac:dyDescent="0.35">
      <c r="A14" s="1">
        <v>45244</v>
      </c>
      <c r="B14" s="1">
        <v>45231</v>
      </c>
      <c r="C14" t="s">
        <v>26</v>
      </c>
      <c r="D14">
        <v>1</v>
      </c>
      <c r="E14" t="s">
        <v>27</v>
      </c>
      <c r="F14" t="s">
        <v>28</v>
      </c>
      <c r="G14" t="s">
        <v>29</v>
      </c>
      <c r="H14" t="s">
        <v>30</v>
      </c>
      <c r="I14" s="2">
        <v>404852</v>
      </c>
      <c r="J14" s="7">
        <v>0.71099999999999997</v>
      </c>
      <c r="K14" s="2">
        <v>287849.772</v>
      </c>
      <c r="L14" s="2">
        <v>17716.17798</v>
      </c>
      <c r="M14" s="2">
        <v>5756.9730959999997</v>
      </c>
      <c r="N14" s="2">
        <v>99.654737999999995</v>
      </c>
      <c r="O14" s="2">
        <v>17729804.986699998</v>
      </c>
      <c r="P14" s="3">
        <f t="shared" si="1"/>
        <v>43.793299740892962</v>
      </c>
      <c r="Q14" s="2">
        <v>11169777.140000001</v>
      </c>
      <c r="R14" s="2">
        <v>5201909.29</v>
      </c>
      <c r="S14" s="2">
        <v>16371686.43</v>
      </c>
      <c r="T14" s="2">
        <v>56.931600000000003</v>
      </c>
      <c r="U14" s="3">
        <f t="shared" si="0"/>
        <v>43793.299740892966</v>
      </c>
      <c r="V14" s="4">
        <v>49776.983319541643</v>
      </c>
      <c r="Y14" s="5">
        <f t="shared" si="2"/>
        <v>0.62999999990857214</v>
      </c>
      <c r="Z14" s="5">
        <f t="shared" si="3"/>
        <v>0.29339912615520636</v>
      </c>
    </row>
    <row r="15" spans="1:26" x14ac:dyDescent="0.35">
      <c r="A15" s="1">
        <v>45244</v>
      </c>
      <c r="B15" s="1">
        <v>45231</v>
      </c>
      <c r="C15" t="s">
        <v>26</v>
      </c>
      <c r="D15">
        <v>1</v>
      </c>
      <c r="E15" t="s">
        <v>27</v>
      </c>
      <c r="F15" t="s">
        <v>28</v>
      </c>
      <c r="G15" t="s">
        <v>29</v>
      </c>
      <c r="H15" t="s">
        <v>30</v>
      </c>
      <c r="I15" s="2">
        <v>673966</v>
      </c>
      <c r="J15" s="7">
        <v>0.71099999999999997</v>
      </c>
      <c r="K15" s="2">
        <v>479189.826</v>
      </c>
      <c r="L15" s="2">
        <v>29492.611919999999</v>
      </c>
      <c r="M15" s="2">
        <v>9583.7924820000007</v>
      </c>
      <c r="N15" s="2">
        <v>165.898</v>
      </c>
      <c r="O15" s="2">
        <v>29515195.053100001</v>
      </c>
      <c r="P15" s="3">
        <f t="shared" si="1"/>
        <v>43.793299740788115</v>
      </c>
      <c r="Q15" s="2">
        <v>18594572.879999999</v>
      </c>
      <c r="R15" s="2">
        <v>8659758.2300000004</v>
      </c>
      <c r="S15" s="2">
        <v>27254331.109999999</v>
      </c>
      <c r="T15" s="2">
        <v>56.931600000000003</v>
      </c>
      <c r="U15" s="3">
        <f t="shared" si="0"/>
        <v>43793.299740788112</v>
      </c>
      <c r="V15" s="4">
        <v>49776.983319541643</v>
      </c>
      <c r="Y15" s="5">
        <f t="shared" si="2"/>
        <v>0.62999999988300937</v>
      </c>
      <c r="Z15" s="5">
        <f t="shared" si="3"/>
        <v>0.29340000004812639</v>
      </c>
    </row>
    <row r="16" spans="1:26" x14ac:dyDescent="0.35">
      <c r="A16" s="1">
        <v>45244</v>
      </c>
      <c r="B16" s="1">
        <v>45231</v>
      </c>
      <c r="C16" t="s">
        <v>26</v>
      </c>
      <c r="D16">
        <v>1</v>
      </c>
      <c r="E16" t="s">
        <v>27</v>
      </c>
      <c r="F16" t="s">
        <v>28</v>
      </c>
      <c r="G16" t="s">
        <v>29</v>
      </c>
      <c r="H16" t="s">
        <v>30</v>
      </c>
      <c r="I16" s="2">
        <v>1376860</v>
      </c>
      <c r="J16" s="7">
        <v>0.71099999999999997</v>
      </c>
      <c r="K16" s="2">
        <v>978947.46</v>
      </c>
      <c r="L16" s="2">
        <v>60251.102639999997</v>
      </c>
      <c r="M16" s="2">
        <v>19578.939502000001</v>
      </c>
      <c r="N16" s="2">
        <v>338.91665699999999</v>
      </c>
      <c r="O16" s="2">
        <v>60297242.681199998</v>
      </c>
      <c r="P16" s="3">
        <f t="shared" si="1"/>
        <v>43.793299740859638</v>
      </c>
      <c r="Q16" s="2">
        <v>37987262.890000001</v>
      </c>
      <c r="R16" s="2">
        <v>17691211</v>
      </c>
      <c r="S16" s="2">
        <v>55678473.890000001</v>
      </c>
      <c r="T16" s="2">
        <v>56.931600000000003</v>
      </c>
      <c r="U16" s="3">
        <f t="shared" si="0"/>
        <v>43793.299740859635</v>
      </c>
      <c r="V16" s="4">
        <v>49776.983319541643</v>
      </c>
      <c r="Y16" s="5">
        <f t="shared" si="2"/>
        <v>0.63000000001399736</v>
      </c>
      <c r="Z16" s="5">
        <f t="shared" si="3"/>
        <v>0.29339999995581756</v>
      </c>
    </row>
    <row r="17" spans="1:26" x14ac:dyDescent="0.35">
      <c r="A17" s="1">
        <v>45371</v>
      </c>
      <c r="B17" s="1">
        <v>45352</v>
      </c>
      <c r="C17" t="s">
        <v>26</v>
      </c>
      <c r="D17">
        <v>1</v>
      </c>
      <c r="E17" t="s">
        <v>27</v>
      </c>
      <c r="F17" t="s">
        <v>28</v>
      </c>
      <c r="G17" t="s">
        <v>29</v>
      </c>
      <c r="H17" t="s">
        <v>30</v>
      </c>
      <c r="I17" s="2">
        <v>362129</v>
      </c>
      <c r="J17" s="7">
        <v>1.304</v>
      </c>
      <c r="K17" s="2">
        <v>472216.21600000001</v>
      </c>
      <c r="L17" s="2">
        <v>25851.705629</v>
      </c>
      <c r="M17" s="2">
        <v>9480.5409409999993</v>
      </c>
      <c r="N17" s="2">
        <v>0</v>
      </c>
      <c r="O17" s="2">
        <v>30060575.731800001</v>
      </c>
      <c r="P17" s="3">
        <f t="shared" si="1"/>
        <v>83.010683297388496</v>
      </c>
      <c r="Q17" s="2">
        <v>18938162.710000001</v>
      </c>
      <c r="R17" s="2">
        <v>8819772.9199999999</v>
      </c>
      <c r="S17" s="2">
        <v>27757935.629999999</v>
      </c>
      <c r="T17" s="2">
        <v>59.226999999999997</v>
      </c>
      <c r="U17" s="3">
        <f t="shared" si="0"/>
        <v>83010.683297388503</v>
      </c>
      <c r="V17" s="4">
        <v>53118.461416491096</v>
      </c>
      <c r="X17" t="s">
        <v>31</v>
      </c>
      <c r="Y17" s="5">
        <f t="shared" si="2"/>
        <v>0.62999999996560274</v>
      </c>
      <c r="Z17" s="5">
        <f t="shared" si="3"/>
        <v>0.29340000000964317</v>
      </c>
    </row>
    <row r="18" spans="1:26" x14ac:dyDescent="0.35">
      <c r="A18" s="1">
        <v>45371</v>
      </c>
      <c r="B18" s="1">
        <v>45352</v>
      </c>
      <c r="C18" t="s">
        <v>26</v>
      </c>
      <c r="D18">
        <v>1</v>
      </c>
      <c r="E18" t="s">
        <v>27</v>
      </c>
      <c r="F18" t="s">
        <v>28</v>
      </c>
      <c r="G18" t="s">
        <v>29</v>
      </c>
      <c r="H18" t="s">
        <v>30</v>
      </c>
      <c r="I18" s="2">
        <v>746081</v>
      </c>
      <c r="J18" s="7">
        <v>1.2</v>
      </c>
      <c r="K18" s="2">
        <v>895297.2</v>
      </c>
      <c r="L18" s="2">
        <v>49013.554174999997</v>
      </c>
      <c r="M18" s="2">
        <v>17974.636322999999</v>
      </c>
      <c r="N18" s="2">
        <v>0</v>
      </c>
      <c r="O18" s="2">
        <v>56993282.227399997</v>
      </c>
      <c r="P18" s="3">
        <f t="shared" si="1"/>
        <v>76.390207266235166</v>
      </c>
      <c r="Q18" s="2">
        <v>35905767.799999997</v>
      </c>
      <c r="R18" s="2">
        <v>16721829</v>
      </c>
      <c r="S18" s="2">
        <v>52627596.799999997</v>
      </c>
      <c r="T18" s="2">
        <v>59.226999999999997</v>
      </c>
      <c r="U18" s="3">
        <f t="shared" si="0"/>
        <v>76390.207266235171</v>
      </c>
      <c r="V18" s="4">
        <v>53118.461416491096</v>
      </c>
      <c r="X18" t="s">
        <v>31</v>
      </c>
      <c r="Y18" s="5">
        <f t="shared" si="2"/>
        <v>0.62999999994276512</v>
      </c>
      <c r="Z18" s="5">
        <f t="shared" si="3"/>
        <v>0.29339999990316123</v>
      </c>
    </row>
    <row r="19" spans="1:26" x14ac:dyDescent="0.35">
      <c r="A19" s="1">
        <v>45371</v>
      </c>
      <c r="B19" s="1">
        <v>45352</v>
      </c>
      <c r="C19" t="s">
        <v>26</v>
      </c>
      <c r="D19">
        <v>1</v>
      </c>
      <c r="E19" t="s">
        <v>27</v>
      </c>
      <c r="F19" t="s">
        <v>28</v>
      </c>
      <c r="G19" t="s">
        <v>29</v>
      </c>
      <c r="H19" t="s">
        <v>30</v>
      </c>
      <c r="I19" s="2">
        <v>1421012</v>
      </c>
      <c r="J19" s="7">
        <v>0.16619999999999999</v>
      </c>
      <c r="K19" s="2">
        <v>236172.19440000001</v>
      </c>
      <c r="L19" s="2">
        <v>12929.364605999999</v>
      </c>
      <c r="M19" s="2">
        <v>4741.5583420000003</v>
      </c>
      <c r="N19" s="2">
        <v>0</v>
      </c>
      <c r="O19" s="2">
        <v>15034327.2183</v>
      </c>
      <c r="P19" s="3">
        <f t="shared" si="1"/>
        <v>10.580014256248363</v>
      </c>
      <c r="Q19" s="2">
        <v>9471626.1500000004</v>
      </c>
      <c r="R19" s="2">
        <v>4411079.7</v>
      </c>
      <c r="S19" s="2">
        <v>13882705.85</v>
      </c>
      <c r="T19" s="2">
        <v>59.226999999999997</v>
      </c>
      <c r="U19" s="3">
        <f t="shared" si="0"/>
        <v>10580.014256248363</v>
      </c>
      <c r="V19" s="4">
        <v>53118.461416491096</v>
      </c>
      <c r="X19" t="s">
        <v>31</v>
      </c>
      <c r="Y19" s="5">
        <f t="shared" si="2"/>
        <v>0.6300000001643572</v>
      </c>
      <c r="Z19" s="5">
        <f t="shared" si="3"/>
        <v>0.29340053837798413</v>
      </c>
    </row>
    <row r="20" spans="1:26" x14ac:dyDescent="0.35">
      <c r="A20" s="1">
        <v>45448</v>
      </c>
      <c r="B20" s="1">
        <v>45444</v>
      </c>
      <c r="C20" t="s">
        <v>26</v>
      </c>
      <c r="D20">
        <v>1</v>
      </c>
      <c r="E20" t="s">
        <v>27</v>
      </c>
      <c r="F20" t="s">
        <v>28</v>
      </c>
      <c r="G20" t="s">
        <v>29</v>
      </c>
      <c r="H20" t="s">
        <v>30</v>
      </c>
      <c r="I20" s="2">
        <v>198941.85</v>
      </c>
      <c r="J20" s="3">
        <v>0.99399999999999999</v>
      </c>
      <c r="K20" s="2">
        <v>197748.19889999999</v>
      </c>
      <c r="L20" s="2">
        <v>25952.489399999999</v>
      </c>
      <c r="M20" s="2">
        <v>3955.340733</v>
      </c>
      <c r="N20" s="2">
        <v>0</v>
      </c>
      <c r="O20" s="2">
        <v>13544435.7819</v>
      </c>
      <c r="P20" s="3">
        <f t="shared" si="1"/>
        <v>68.082385792129713</v>
      </c>
      <c r="Q20" s="2">
        <v>0</v>
      </c>
      <c r="R20" s="2">
        <v>0</v>
      </c>
      <c r="S20" s="2">
        <v>0</v>
      </c>
      <c r="T20" s="2">
        <v>59.495199999999997</v>
      </c>
      <c r="U20" s="3">
        <f t="shared" si="0"/>
        <v>68082.385792129717</v>
      </c>
      <c r="V20" s="4">
        <v>53043.60252824612</v>
      </c>
      <c r="W20" t="s">
        <v>31</v>
      </c>
      <c r="X20" t="s">
        <v>31</v>
      </c>
      <c r="Y20" s="5">
        <f t="shared" si="2"/>
        <v>0</v>
      </c>
      <c r="Z20" s="5">
        <f t="shared" si="3"/>
        <v>0</v>
      </c>
    </row>
    <row r="21" spans="1:26" x14ac:dyDescent="0.35">
      <c r="A21" s="1">
        <v>45448</v>
      </c>
      <c r="B21" s="1">
        <v>45444</v>
      </c>
      <c r="C21" t="s">
        <v>26</v>
      </c>
      <c r="D21">
        <v>1</v>
      </c>
      <c r="E21" t="s">
        <v>27</v>
      </c>
      <c r="F21" t="s">
        <v>28</v>
      </c>
      <c r="G21" t="s">
        <v>29</v>
      </c>
      <c r="H21" t="s">
        <v>30</v>
      </c>
      <c r="I21" s="2">
        <v>312547</v>
      </c>
      <c r="J21" s="3">
        <v>0.4</v>
      </c>
      <c r="K21" s="2">
        <v>125018.8</v>
      </c>
      <c r="L21" s="2">
        <v>16407.468239999998</v>
      </c>
      <c r="M21" s="2">
        <v>2500.612811</v>
      </c>
      <c r="N21" s="2">
        <v>0</v>
      </c>
      <c r="O21" s="2">
        <v>8562966.6743999999</v>
      </c>
      <c r="P21" s="3">
        <f t="shared" si="1"/>
        <v>27.3973727932119</v>
      </c>
      <c r="Q21" s="2">
        <v>0</v>
      </c>
      <c r="R21" s="2">
        <v>0</v>
      </c>
      <c r="S21" s="2">
        <v>0</v>
      </c>
      <c r="T21" s="2">
        <v>59.495199999999997</v>
      </c>
      <c r="U21" s="3">
        <f t="shared" si="0"/>
        <v>27397.3727932119</v>
      </c>
      <c r="V21" s="4">
        <v>53043.60252824612</v>
      </c>
      <c r="W21" t="s">
        <v>31</v>
      </c>
      <c r="X21" t="s">
        <v>31</v>
      </c>
      <c r="Y21" s="5">
        <f t="shared" si="2"/>
        <v>0</v>
      </c>
      <c r="Z21" s="5">
        <f t="shared" si="3"/>
        <v>0</v>
      </c>
    </row>
    <row r="22" spans="1:26" x14ac:dyDescent="0.35">
      <c r="A22" s="1">
        <v>45503</v>
      </c>
      <c r="B22" s="1">
        <v>45474</v>
      </c>
      <c r="C22" t="s">
        <v>26</v>
      </c>
      <c r="D22">
        <v>1</v>
      </c>
      <c r="E22" t="s">
        <v>27</v>
      </c>
      <c r="F22" t="s">
        <v>28</v>
      </c>
      <c r="G22" t="s">
        <v>29</v>
      </c>
      <c r="H22" t="s">
        <v>30</v>
      </c>
      <c r="I22" s="2">
        <v>16240.16</v>
      </c>
      <c r="J22" s="3">
        <v>0.628</v>
      </c>
      <c r="K22" s="2">
        <v>10198.82048</v>
      </c>
      <c r="L22" s="2">
        <v>334.488384</v>
      </c>
      <c r="M22" s="2">
        <v>204.02973499999999</v>
      </c>
      <c r="N22" s="2">
        <v>0</v>
      </c>
      <c r="O22" s="2">
        <v>639284.96909999999</v>
      </c>
      <c r="P22" s="3">
        <f t="shared" si="1"/>
        <v>39.364450171673184</v>
      </c>
      <c r="Q22" s="2">
        <v>0</v>
      </c>
      <c r="R22" s="2">
        <v>0</v>
      </c>
      <c r="S22" s="2">
        <v>0</v>
      </c>
      <c r="T22" s="2">
        <v>59.538400000000003</v>
      </c>
      <c r="U22" s="3">
        <f t="shared" si="0"/>
        <v>39364.450171673183</v>
      </c>
      <c r="V22" s="4">
        <v>52844.93995363079</v>
      </c>
      <c r="W22" t="s">
        <v>31</v>
      </c>
      <c r="Y22" s="5">
        <f t="shared" si="2"/>
        <v>0</v>
      </c>
      <c r="Z22" s="5">
        <f t="shared" si="3"/>
        <v>0</v>
      </c>
    </row>
    <row r="23" spans="1:26" x14ac:dyDescent="0.35">
      <c r="A23" s="1">
        <v>45503</v>
      </c>
      <c r="B23" s="1">
        <v>45474</v>
      </c>
      <c r="C23" t="s">
        <v>26</v>
      </c>
      <c r="D23">
        <v>1</v>
      </c>
      <c r="E23" t="s">
        <v>27</v>
      </c>
      <c r="F23" t="s">
        <v>28</v>
      </c>
      <c r="G23" t="s">
        <v>29</v>
      </c>
      <c r="H23" t="s">
        <v>30</v>
      </c>
      <c r="I23" s="2">
        <v>779186.69</v>
      </c>
      <c r="J23" s="3">
        <v>0.627</v>
      </c>
      <c r="K23" s="2">
        <v>488550.05463000003</v>
      </c>
      <c r="L23" s="2">
        <v>16023.495258000001</v>
      </c>
      <c r="M23" s="2">
        <v>9773.9402869999994</v>
      </c>
      <c r="N23" s="2">
        <v>0</v>
      </c>
      <c r="O23" s="2">
        <v>30623427.167800002</v>
      </c>
      <c r="P23" s="3">
        <f t="shared" si="1"/>
        <v>39.301784233249677</v>
      </c>
      <c r="Q23" s="2">
        <v>0</v>
      </c>
      <c r="R23" s="2">
        <v>0</v>
      </c>
      <c r="S23" s="2">
        <v>0</v>
      </c>
      <c r="T23" s="2">
        <v>59.538400000000003</v>
      </c>
      <c r="U23" s="3">
        <f t="shared" si="0"/>
        <v>39301.78423324968</v>
      </c>
      <c r="V23" s="4">
        <v>52844.93995363079</v>
      </c>
      <c r="W23" t="s">
        <v>31</v>
      </c>
      <c r="Y23" s="5">
        <f t="shared" si="2"/>
        <v>0</v>
      </c>
      <c r="Z23" s="5">
        <f t="shared" si="3"/>
        <v>0</v>
      </c>
    </row>
    <row r="24" spans="1:26" x14ac:dyDescent="0.35">
      <c r="A24" s="1">
        <v>45539</v>
      </c>
      <c r="B24" s="1">
        <v>45536</v>
      </c>
      <c r="C24" t="s">
        <v>26</v>
      </c>
      <c r="D24">
        <v>1</v>
      </c>
      <c r="E24" t="s">
        <v>27</v>
      </c>
      <c r="F24" t="s">
        <v>28</v>
      </c>
      <c r="G24" t="s">
        <v>29</v>
      </c>
      <c r="H24" t="s">
        <v>30</v>
      </c>
      <c r="I24" s="2">
        <v>369546.66</v>
      </c>
      <c r="J24" s="3">
        <v>0.67</v>
      </c>
      <c r="K24" s="2">
        <v>247596.2622</v>
      </c>
      <c r="L24" s="2">
        <v>5820.1353479999998</v>
      </c>
      <c r="M24" s="2">
        <v>4954.6548329999996</v>
      </c>
      <c r="N24" s="2">
        <v>137.43479099999999</v>
      </c>
      <c r="O24" s="2">
        <v>15459118.7173</v>
      </c>
      <c r="P24" s="3">
        <f t="shared" si="1"/>
        <v>41.832657119130779</v>
      </c>
      <c r="Q24" s="2">
        <v>9739244.7899999991</v>
      </c>
      <c r="R24" s="2">
        <v>4535693.78</v>
      </c>
      <c r="S24" s="2">
        <v>14274938.57</v>
      </c>
      <c r="T24" s="2">
        <v>59.801200000000001</v>
      </c>
      <c r="U24" s="3">
        <f t="shared" si="0"/>
        <v>41832.657119130781</v>
      </c>
      <c r="V24" s="4">
        <v>52456.636453830091</v>
      </c>
      <c r="Y24" s="5">
        <f t="shared" si="2"/>
        <v>0.62999999987715982</v>
      </c>
      <c r="Z24" s="5">
        <f t="shared" si="3"/>
        <v>0.29339924629236425</v>
      </c>
    </row>
    <row r="25" spans="1:26" x14ac:dyDescent="0.35">
      <c r="A25" s="1">
        <v>45539</v>
      </c>
      <c r="B25" s="1">
        <v>45536</v>
      </c>
      <c r="C25" t="s">
        <v>26</v>
      </c>
      <c r="D25">
        <v>1</v>
      </c>
      <c r="E25" t="s">
        <v>27</v>
      </c>
      <c r="F25" t="s">
        <v>28</v>
      </c>
      <c r="G25" t="s">
        <v>29</v>
      </c>
      <c r="H25" t="s">
        <v>30</v>
      </c>
      <c r="I25" s="2">
        <v>1928519</v>
      </c>
      <c r="J25" s="3">
        <v>0.66</v>
      </c>
      <c r="K25" s="2">
        <v>1272822.54</v>
      </c>
      <c r="L25" s="2">
        <v>29919.750019999999</v>
      </c>
      <c r="M25" s="2">
        <v>25470.547535999998</v>
      </c>
      <c r="N25" s="2">
        <v>706.51528800000006</v>
      </c>
      <c r="O25" s="2">
        <v>79470992.533199996</v>
      </c>
      <c r="P25" s="3">
        <f t="shared" si="1"/>
        <v>41.208301568820424</v>
      </c>
      <c r="Q25" s="2">
        <v>50066725.299999997</v>
      </c>
      <c r="R25" s="2">
        <v>23316789.210000001</v>
      </c>
      <c r="S25" s="2">
        <v>73383514.510000005</v>
      </c>
      <c r="T25" s="2">
        <v>59.801200000000001</v>
      </c>
      <c r="U25" s="3">
        <f t="shared" si="0"/>
        <v>41208.301568820425</v>
      </c>
      <c r="V25" s="4">
        <v>52456.636453830091</v>
      </c>
      <c r="Y25" s="5">
        <f t="shared" si="2"/>
        <v>0.63000000005138979</v>
      </c>
      <c r="Z25" s="5">
        <f t="shared" si="3"/>
        <v>0.29340000000955219</v>
      </c>
    </row>
    <row r="26" spans="1:26" x14ac:dyDescent="0.35">
      <c r="A26" s="1">
        <v>45539</v>
      </c>
      <c r="B26" s="1">
        <v>45536</v>
      </c>
      <c r="C26" t="s">
        <v>26</v>
      </c>
      <c r="D26">
        <v>1</v>
      </c>
      <c r="E26" t="s">
        <v>27</v>
      </c>
      <c r="F26" t="s">
        <v>28</v>
      </c>
      <c r="G26" t="s">
        <v>29</v>
      </c>
      <c r="H26" t="s">
        <v>30</v>
      </c>
      <c r="I26" s="2">
        <v>508142.88</v>
      </c>
      <c r="J26" s="3">
        <v>0.65</v>
      </c>
      <c r="K26" s="2">
        <v>330292.87199999997</v>
      </c>
      <c r="L26" s="2">
        <v>7764.0198700000001</v>
      </c>
      <c r="M26" s="2">
        <v>6609.474913</v>
      </c>
      <c r="N26" s="2">
        <v>183.337051</v>
      </c>
      <c r="O26" s="2">
        <v>20622443.2117</v>
      </c>
      <c r="P26" s="3">
        <f t="shared" si="1"/>
        <v>40.58394601868671</v>
      </c>
      <c r="Q26" s="2">
        <v>12992139.220000001</v>
      </c>
      <c r="R26" s="2">
        <v>6050624.8399999999</v>
      </c>
      <c r="S26" s="2">
        <v>19042764.059999999</v>
      </c>
      <c r="T26" s="2">
        <v>59.801200000000001</v>
      </c>
      <c r="U26" s="3">
        <f t="shared" si="0"/>
        <v>40583.946018686707</v>
      </c>
      <c r="V26" s="4">
        <v>52456.636453830091</v>
      </c>
      <c r="Y26" s="5">
        <f t="shared" si="2"/>
        <v>0.62999999983653732</v>
      </c>
      <c r="Z26" s="5">
        <f t="shared" si="3"/>
        <v>0.29340000008181472</v>
      </c>
    </row>
    <row r="27" spans="1:26" x14ac:dyDescent="0.35">
      <c r="A27" s="1">
        <v>45539</v>
      </c>
      <c r="B27" s="1">
        <v>45536</v>
      </c>
      <c r="C27" t="s">
        <v>26</v>
      </c>
      <c r="D27">
        <v>1</v>
      </c>
      <c r="E27" t="s">
        <v>27</v>
      </c>
      <c r="F27" t="s">
        <v>28</v>
      </c>
      <c r="G27" t="s">
        <v>29</v>
      </c>
      <c r="H27" t="s">
        <v>30</v>
      </c>
      <c r="I27" s="2">
        <v>1297966.3400000001</v>
      </c>
      <c r="J27" s="3">
        <v>0.65</v>
      </c>
      <c r="K27" s="2">
        <v>843678.12100000004</v>
      </c>
      <c r="L27" s="2">
        <v>19832.013866000001</v>
      </c>
      <c r="M27" s="2">
        <v>16882.903485999999</v>
      </c>
      <c r="N27" s="2">
        <v>468.30675300000001</v>
      </c>
      <c r="O27" s="2">
        <v>52676595.876599997</v>
      </c>
      <c r="P27" s="3">
        <f t="shared" si="1"/>
        <v>40.58394601866177</v>
      </c>
      <c r="Q27" s="2">
        <v>33186255.399999999</v>
      </c>
      <c r="R27" s="2">
        <v>15455313.23</v>
      </c>
      <c r="S27" s="2">
        <v>48641568.630000003</v>
      </c>
      <c r="T27" s="2">
        <v>59.801200000000001</v>
      </c>
      <c r="U27" s="3">
        <f t="shared" si="0"/>
        <v>40583.946018661773</v>
      </c>
      <c r="V27" s="4">
        <v>52456.636453830091</v>
      </c>
      <c r="Y27" s="5">
        <f t="shared" si="2"/>
        <v>0.62999999995713463</v>
      </c>
      <c r="Z27" s="5">
        <f t="shared" si="3"/>
        <v>0.29339999999630884</v>
      </c>
    </row>
    <row r="28" spans="1:26" x14ac:dyDescent="0.35">
      <c r="A28" s="1">
        <v>45539</v>
      </c>
      <c r="B28" s="1">
        <v>45536</v>
      </c>
      <c r="C28" t="s">
        <v>26</v>
      </c>
      <c r="D28">
        <v>1</v>
      </c>
      <c r="E28" t="s">
        <v>27</v>
      </c>
      <c r="F28" t="s">
        <v>28</v>
      </c>
      <c r="G28" t="s">
        <v>29</v>
      </c>
      <c r="H28" t="s">
        <v>30</v>
      </c>
      <c r="I28" s="2">
        <v>271583.55</v>
      </c>
      <c r="J28" s="3">
        <v>0.63</v>
      </c>
      <c r="K28" s="2">
        <v>171097.63649999999</v>
      </c>
      <c r="L28" s="2">
        <v>4021.8788220000001</v>
      </c>
      <c r="M28" s="2">
        <v>3423.807206</v>
      </c>
      <c r="N28" s="2">
        <v>94.971344000000002</v>
      </c>
      <c r="O28" s="2">
        <v>10682802.7392</v>
      </c>
      <c r="P28" s="3">
        <f t="shared" si="1"/>
        <v>39.335234918315194</v>
      </c>
      <c r="Q28" s="2">
        <v>6730165.7300000004</v>
      </c>
      <c r="R28" s="2">
        <v>3134334.32</v>
      </c>
      <c r="S28" s="2">
        <v>9864500.0500000007</v>
      </c>
      <c r="T28" s="2">
        <v>59.801200000000001</v>
      </c>
      <c r="U28" s="3">
        <f t="shared" si="0"/>
        <v>39335.234918315196</v>
      </c>
      <c r="V28" s="4">
        <v>52456.636453830091</v>
      </c>
      <c r="Y28" s="5">
        <f t="shared" si="2"/>
        <v>0.63000000040289061</v>
      </c>
      <c r="Z28" s="5">
        <f t="shared" si="3"/>
        <v>0.29339999965540131</v>
      </c>
    </row>
    <row r="29" spans="1:26" x14ac:dyDescent="0.35">
      <c r="A29" s="1">
        <v>45672</v>
      </c>
      <c r="B29" s="1">
        <v>45658</v>
      </c>
      <c r="C29" t="s">
        <v>32</v>
      </c>
      <c r="D29">
        <v>1</v>
      </c>
      <c r="E29" t="s">
        <v>27</v>
      </c>
      <c r="F29" t="s">
        <v>28</v>
      </c>
      <c r="G29" t="s">
        <v>29</v>
      </c>
      <c r="H29" t="s">
        <v>30</v>
      </c>
      <c r="I29" s="2">
        <v>354700</v>
      </c>
      <c r="J29" s="3">
        <v>1.19</v>
      </c>
      <c r="K29" s="2">
        <v>422093</v>
      </c>
      <c r="L29" s="2">
        <v>20348.044600000001</v>
      </c>
      <c r="M29" s="2">
        <v>8972.6774299999997</v>
      </c>
      <c r="N29" s="2">
        <v>0</v>
      </c>
      <c r="O29" s="2">
        <v>27796694.0363</v>
      </c>
      <c r="P29" s="3">
        <f t="shared" si="1"/>
        <v>78.366772022272343</v>
      </c>
      <c r="Q29" s="2">
        <v>0</v>
      </c>
      <c r="R29" s="2">
        <v>0</v>
      </c>
      <c r="S29" s="2">
        <v>0</v>
      </c>
      <c r="T29" s="2">
        <v>61.576999999999998</v>
      </c>
      <c r="U29" s="3">
        <f t="shared" si="0"/>
        <v>78366.772022272344</v>
      </c>
      <c r="V29" s="4">
        <v>54437.985192244079</v>
      </c>
      <c r="W29" t="s">
        <v>31</v>
      </c>
      <c r="X29" t="s">
        <v>31</v>
      </c>
      <c r="Y29" s="5">
        <f t="shared" si="2"/>
        <v>0</v>
      </c>
      <c r="Z29" s="5">
        <f t="shared" si="3"/>
        <v>0</v>
      </c>
    </row>
    <row r="30" spans="1:26" x14ac:dyDescent="0.35">
      <c r="A30" s="1">
        <v>45672</v>
      </c>
      <c r="B30" s="1">
        <v>45658</v>
      </c>
      <c r="C30" t="s">
        <v>32</v>
      </c>
      <c r="D30">
        <v>1</v>
      </c>
      <c r="E30" t="s">
        <v>27</v>
      </c>
      <c r="F30" t="s">
        <v>28</v>
      </c>
      <c r="G30" t="s">
        <v>29</v>
      </c>
      <c r="H30" t="s">
        <v>30</v>
      </c>
      <c r="I30" s="2">
        <v>263540</v>
      </c>
      <c r="J30" s="3">
        <v>1.1000000000000001</v>
      </c>
      <c r="K30" s="2">
        <v>289894</v>
      </c>
      <c r="L30" s="2">
        <v>13975.0676</v>
      </c>
      <c r="M30" s="2">
        <v>6162.4483380000001</v>
      </c>
      <c r="N30" s="2">
        <v>0</v>
      </c>
      <c r="O30" s="2">
        <v>19090813.445300002</v>
      </c>
      <c r="P30" s="3">
        <f t="shared" si="1"/>
        <v>72.439908345222747</v>
      </c>
      <c r="Q30" s="2">
        <v>0</v>
      </c>
      <c r="R30" s="2">
        <v>0</v>
      </c>
      <c r="S30" s="2">
        <v>0</v>
      </c>
      <c r="T30" s="2">
        <v>61.576999999999998</v>
      </c>
      <c r="U30" s="3">
        <f t="shared" si="0"/>
        <v>72439.90834522275</v>
      </c>
      <c r="V30" s="4">
        <v>54437.985192244079</v>
      </c>
      <c r="W30" t="s">
        <v>31</v>
      </c>
      <c r="X30" t="s">
        <v>31</v>
      </c>
      <c r="Y30" s="5">
        <f t="shared" si="2"/>
        <v>0</v>
      </c>
      <c r="Z30" s="5">
        <f t="shared" si="3"/>
        <v>0</v>
      </c>
    </row>
    <row r="31" spans="1:26" x14ac:dyDescent="0.35">
      <c r="A31" s="1">
        <v>45672</v>
      </c>
      <c r="B31" s="1">
        <v>45658</v>
      </c>
      <c r="C31" t="s">
        <v>32</v>
      </c>
      <c r="D31">
        <v>1</v>
      </c>
      <c r="E31" t="s">
        <v>27</v>
      </c>
      <c r="F31" t="s">
        <v>28</v>
      </c>
      <c r="G31" t="s">
        <v>29</v>
      </c>
      <c r="H31" t="s">
        <v>30</v>
      </c>
      <c r="I31" s="2">
        <v>232820</v>
      </c>
      <c r="J31" s="3">
        <v>0.88</v>
      </c>
      <c r="K31" s="2">
        <v>204881.6</v>
      </c>
      <c r="L31" s="2">
        <v>9876.7993999999999</v>
      </c>
      <c r="M31" s="2">
        <v>4355.275251</v>
      </c>
      <c r="N31" s="2">
        <v>0</v>
      </c>
      <c r="O31" s="2">
        <v>13492376.524499999</v>
      </c>
      <c r="P31" s="3">
        <f t="shared" si="1"/>
        <v>57.951965142599427</v>
      </c>
      <c r="Q31" s="2">
        <v>0</v>
      </c>
      <c r="R31" s="2">
        <v>0</v>
      </c>
      <c r="S31" s="2">
        <v>0</v>
      </c>
      <c r="T31" s="2">
        <v>61.576999999999998</v>
      </c>
      <c r="U31" s="3">
        <f t="shared" si="0"/>
        <v>57951.965142599423</v>
      </c>
      <c r="V31" s="4">
        <v>54437.985192244079</v>
      </c>
      <c r="W31" t="s">
        <v>31</v>
      </c>
      <c r="Y31" s="5">
        <f t="shared" si="2"/>
        <v>0</v>
      </c>
      <c r="Z31" s="5">
        <f t="shared" si="3"/>
        <v>0</v>
      </c>
    </row>
    <row r="32" spans="1:26" x14ac:dyDescent="0.35">
      <c r="A32" s="1">
        <v>45723</v>
      </c>
      <c r="B32" s="1">
        <v>45717</v>
      </c>
      <c r="C32" t="s">
        <v>26</v>
      </c>
      <c r="D32">
        <v>1</v>
      </c>
      <c r="E32" t="s">
        <v>27</v>
      </c>
      <c r="F32" t="s">
        <v>28</v>
      </c>
      <c r="G32" t="s">
        <v>29</v>
      </c>
      <c r="H32" t="s">
        <v>30</v>
      </c>
      <c r="I32" s="2">
        <v>224500</v>
      </c>
      <c r="J32" s="3">
        <v>0.65900000000000003</v>
      </c>
      <c r="K32" s="2">
        <v>147945.5</v>
      </c>
      <c r="L32" s="2">
        <v>5611.1013750000002</v>
      </c>
      <c r="M32" s="2">
        <v>2958.8799840000001</v>
      </c>
      <c r="N32" s="2">
        <v>0</v>
      </c>
      <c r="O32" s="2">
        <v>9824641.2850000001</v>
      </c>
      <c r="P32" s="3">
        <f t="shared" si="1"/>
        <v>43.762321982182627</v>
      </c>
      <c r="Q32" s="2">
        <v>6189524.0099999998</v>
      </c>
      <c r="R32" s="2">
        <v>2882549.75</v>
      </c>
      <c r="S32" s="2">
        <v>9072073.7599999998</v>
      </c>
      <c r="T32" s="2">
        <v>62.771000000000001</v>
      </c>
      <c r="U32" s="3">
        <f t="shared" si="0"/>
        <v>43762.321982182628</v>
      </c>
      <c r="V32" s="4">
        <v>53885.680304260677</v>
      </c>
      <c r="Y32" s="5">
        <f t="shared" si="2"/>
        <v>0.63000000004580314</v>
      </c>
      <c r="Z32" s="5">
        <f t="shared" si="3"/>
        <v>0.29339999969271141</v>
      </c>
    </row>
    <row r="33" spans="1:26" x14ac:dyDescent="0.35">
      <c r="A33" s="1">
        <v>45723</v>
      </c>
      <c r="B33" s="1">
        <v>45717</v>
      </c>
      <c r="C33" t="s">
        <v>26</v>
      </c>
      <c r="D33">
        <v>1</v>
      </c>
      <c r="E33" t="s">
        <v>27</v>
      </c>
      <c r="F33" t="s">
        <v>28</v>
      </c>
      <c r="G33" t="s">
        <v>29</v>
      </c>
      <c r="H33" t="s">
        <v>30</v>
      </c>
      <c r="I33" s="2">
        <v>972900</v>
      </c>
      <c r="J33" s="3">
        <v>0.65900000000000003</v>
      </c>
      <c r="K33" s="2">
        <v>641141.1</v>
      </c>
      <c r="L33" s="2">
        <v>24316.627499999999</v>
      </c>
      <c r="M33" s="2">
        <v>12822.791386999999</v>
      </c>
      <c r="N33" s="2">
        <v>0</v>
      </c>
      <c r="O33" s="2">
        <v>42576363.056500003</v>
      </c>
      <c r="P33" s="3">
        <f t="shared" si="1"/>
        <v>43.762321982218111</v>
      </c>
      <c r="Q33" s="2">
        <v>26823108.73</v>
      </c>
      <c r="R33" s="2">
        <v>12491904.92</v>
      </c>
      <c r="S33" s="2">
        <v>39315013.649999999</v>
      </c>
      <c r="T33" s="2">
        <v>62.771000000000001</v>
      </c>
      <c r="U33" s="3">
        <f t="shared" si="0"/>
        <v>43762.321982218113</v>
      </c>
      <c r="V33" s="4">
        <v>53885.680304260677</v>
      </c>
      <c r="Y33" s="5">
        <f t="shared" si="2"/>
        <v>0.63000000010346113</v>
      </c>
      <c r="Z33" s="5">
        <f t="shared" si="3"/>
        <v>0.29339999998174809</v>
      </c>
    </row>
    <row r="34" spans="1:26" x14ac:dyDescent="0.35">
      <c r="A34" s="1">
        <v>45723</v>
      </c>
      <c r="B34" s="1">
        <v>45717</v>
      </c>
      <c r="C34" t="s">
        <v>26</v>
      </c>
      <c r="D34">
        <v>1</v>
      </c>
      <c r="E34" t="s">
        <v>27</v>
      </c>
      <c r="F34" t="s">
        <v>28</v>
      </c>
      <c r="G34" t="s">
        <v>29</v>
      </c>
      <c r="H34" t="s">
        <v>30</v>
      </c>
      <c r="I34" s="2">
        <v>500650</v>
      </c>
      <c r="J34" s="3">
        <v>0.65900000000000003</v>
      </c>
      <c r="K34" s="2">
        <v>329928.34999999998</v>
      </c>
      <c r="L34" s="2">
        <v>12513.195750000001</v>
      </c>
      <c r="M34" s="2">
        <v>6598.5342199999996</v>
      </c>
      <c r="N34" s="2">
        <v>0</v>
      </c>
      <c r="O34" s="2">
        <v>21909606.500399999</v>
      </c>
      <c r="P34" s="3">
        <f t="shared" si="1"/>
        <v>43.762321982223106</v>
      </c>
      <c r="Q34" s="2">
        <v>13803052.1</v>
      </c>
      <c r="R34" s="2">
        <v>6428278.5499999998</v>
      </c>
      <c r="S34" s="2">
        <v>20231330.649999999</v>
      </c>
      <c r="T34" s="2">
        <v>62.771000000000001</v>
      </c>
      <c r="U34" s="3">
        <f t="shared" si="0"/>
        <v>43762.321982223104</v>
      </c>
      <c r="V34" s="4">
        <v>53885.680304260677</v>
      </c>
      <c r="Y34" s="5">
        <f t="shared" si="2"/>
        <v>0.63000000021670854</v>
      </c>
      <c r="Z34" s="5">
        <f t="shared" si="3"/>
        <v>0.29340000012700546</v>
      </c>
    </row>
    <row r="35" spans="1:26" x14ac:dyDescent="0.35">
      <c r="A35" s="1">
        <v>45723</v>
      </c>
      <c r="B35" s="1">
        <v>45717</v>
      </c>
      <c r="C35" t="s">
        <v>26</v>
      </c>
      <c r="D35">
        <v>1</v>
      </c>
      <c r="E35" t="s">
        <v>27</v>
      </c>
      <c r="F35" t="s">
        <v>28</v>
      </c>
      <c r="G35" t="s">
        <v>29</v>
      </c>
      <c r="H35" t="s">
        <v>30</v>
      </c>
      <c r="I35" s="2">
        <v>393300</v>
      </c>
      <c r="J35" s="3">
        <v>0.65900000000000003</v>
      </c>
      <c r="K35" s="2">
        <v>259184.7</v>
      </c>
      <c r="L35" s="2">
        <v>9830.1059999999998</v>
      </c>
      <c r="M35" s="2">
        <v>5183.6710720000001</v>
      </c>
      <c r="N35" s="2">
        <v>0</v>
      </c>
      <c r="O35" s="2">
        <v>17211721.235599998</v>
      </c>
      <c r="P35" s="3">
        <f t="shared" si="1"/>
        <v>43.762321982201875</v>
      </c>
      <c r="Q35" s="2">
        <v>10843384.380000001</v>
      </c>
      <c r="R35" s="2">
        <v>5049919.01</v>
      </c>
      <c r="S35" s="2">
        <v>15893303.390000001</v>
      </c>
      <c r="T35" s="2">
        <v>62.771000000000001</v>
      </c>
      <c r="U35" s="3">
        <f t="shared" si="0"/>
        <v>43762.321982201873</v>
      </c>
      <c r="V35" s="4">
        <v>53885.680304260677</v>
      </c>
      <c r="Y35" s="5">
        <f t="shared" si="2"/>
        <v>0.63000000009133317</v>
      </c>
      <c r="Z35" s="5">
        <f t="shared" si="3"/>
        <v>0.29339999996949523</v>
      </c>
    </row>
    <row r="36" spans="1:26" x14ac:dyDescent="0.35">
      <c r="A36" s="1">
        <v>45723</v>
      </c>
      <c r="B36" s="1">
        <v>45717</v>
      </c>
      <c r="C36" t="s">
        <v>26</v>
      </c>
      <c r="D36">
        <v>1</v>
      </c>
      <c r="E36" t="s">
        <v>27</v>
      </c>
      <c r="F36" t="s">
        <v>28</v>
      </c>
      <c r="G36" t="s">
        <v>29</v>
      </c>
      <c r="H36" t="s">
        <v>30</v>
      </c>
      <c r="I36" s="2">
        <v>1044400</v>
      </c>
      <c r="J36" s="3">
        <v>0.65900000000000003</v>
      </c>
      <c r="K36" s="2">
        <v>688259.6</v>
      </c>
      <c r="L36" s="2">
        <v>26103.734250000001</v>
      </c>
      <c r="M36" s="2">
        <v>13765.179349</v>
      </c>
      <c r="N36" s="2">
        <v>0</v>
      </c>
      <c r="O36" s="2">
        <v>45705369.078299999</v>
      </c>
      <c r="P36" s="3">
        <f t="shared" si="1"/>
        <v>43.76232198228648</v>
      </c>
      <c r="Q36" s="2">
        <v>28794382.52</v>
      </c>
      <c r="R36" s="2">
        <v>13409948.720000001</v>
      </c>
      <c r="S36" s="2">
        <v>42204331.240000002</v>
      </c>
      <c r="T36" s="2">
        <v>62.771000000000001</v>
      </c>
      <c r="U36" s="3">
        <f t="shared" si="0"/>
        <v>43762.321982286478</v>
      </c>
      <c r="V36" s="4">
        <v>53885.680304260677</v>
      </c>
      <c r="Y36" s="5">
        <f t="shared" si="2"/>
        <v>0.63000000001468104</v>
      </c>
      <c r="Z36" s="5">
        <f t="shared" si="3"/>
        <v>0.29339985630630816</v>
      </c>
    </row>
  </sheetData>
  <pageMargins left="0.7" right="0.7" top="0.75" bottom="0.75" header="0.3" footer="0.3"/>
  <pageSetup scale="90" fitToWidth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despradel</dc:creator>
  <cp:lastModifiedBy>Lynette Batista</cp:lastModifiedBy>
  <cp:lastPrinted>2025-09-02T14:27:22Z</cp:lastPrinted>
  <dcterms:created xsi:type="dcterms:W3CDTF">2025-09-02T01:49:45Z</dcterms:created>
  <dcterms:modified xsi:type="dcterms:W3CDTF">2025-09-02T14:27:26Z</dcterms:modified>
</cp:coreProperties>
</file>