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5\"/>
    </mc:Choice>
  </mc:AlternateContent>
  <xr:revisionPtr revIDLastSave="0" documentId="8_{247DE9BC-ACA3-417E-9B1E-5FDA15720C7C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Temporales'!$A$1:$S$21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" i="2" l="1"/>
  <c r="J15" i="2"/>
  <c r="L15" i="2"/>
  <c r="M15" i="2"/>
  <c r="N15" i="2"/>
  <c r="O15" i="2"/>
  <c r="P15" i="2"/>
  <c r="Q15" i="2"/>
  <c r="R15" i="2"/>
  <c r="S14" i="2"/>
  <c r="S13" i="2"/>
  <c r="S10" i="2" l="1"/>
  <c r="S12" i="2"/>
  <c r="L13" i="2"/>
  <c r="L9" i="2" l="1"/>
  <c r="S9" i="2" s="1"/>
</calcChain>
</file>

<file path=xl/sharedStrings.xml><?xml version="1.0" encoding="utf-8"?>
<sst xmlns="http://schemas.openxmlformats.org/spreadsheetml/2006/main" count="61" uniqueCount="45">
  <si>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</si>
  <si>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</si>
  <si>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</si>
  <si>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</si>
  <si>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</si>
  <si>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</si>
  <si>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</si>
  <si>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</si>
  <si>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</si>
  <si>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</si>
  <si>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</si>
  <si>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</si>
  <si>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</si>
  <si>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</si>
  <si>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</si>
  <si>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</si>
  <si>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</si>
  <si>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</si>
  <si>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</si>
  <si>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</si>
  <si>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</si>
  <si>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</si>
  <si>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</si>
  <si>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</si>
  <si>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</si>
  <si>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</si>
  <si>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</si>
  <si>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</si>
  <si>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</si>
  <si>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</si>
  <si>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</si>
  <si>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FECHA TERMINO DE CONTRATO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</si>
  <si>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</si>
  <si>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</si>
  <si>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</si>
  <si>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</si>
  <si>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</si>
  <si>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</si>
  <si>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Ricardo Then Encarnacion</t>
  </si>
  <si>
    <t>Diana Arias</t>
  </si>
  <si>
    <t>Diana Arias Traverso</t>
  </si>
  <si>
    <t>Enc. Recursos Humanos</t>
  </si>
  <si>
    <t>V</t>
  </si>
  <si>
    <t>Recursos Humanos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</si>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</sst>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9"/>
  <sheetViews>
    <sheetView tabSelected="1" topLeftCell="B1" zoomScale="70" zoomScaleNormal="70" zoomScaleSheetLayoutView="20" zoomScalePageLayoutView="50" workbookViewId="0">
      <selection activeCell="S16" sqref="S16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"/>
      <c r="U1" s="2"/>
    </row>
    <row r="2" spans="2:28" s="1" customFormat="1" x14ac:dyDescent="0.3">
      <c r="B2" s="36" t="s">
        <v>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6" t="s">
        <v>16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20"/>
      <c r="U4" s="20"/>
    </row>
    <row r="5" spans="2:28" s="1" customFormat="1" x14ac:dyDescent="0.3">
      <c r="B5" s="36" t="s">
        <v>44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7" t="s">
        <v>19</v>
      </c>
      <c r="C7" s="37" t="s">
        <v>20</v>
      </c>
      <c r="D7" s="37" t="s">
        <v>21</v>
      </c>
      <c r="E7" s="38" t="s">
        <v>22</v>
      </c>
      <c r="F7" s="37" t="s">
        <v>23</v>
      </c>
      <c r="G7" s="38" t="s">
        <v>25</v>
      </c>
      <c r="H7" s="32" t="s">
        <v>26</v>
      </c>
      <c r="I7" s="32" t="s">
        <v>31</v>
      </c>
      <c r="J7" s="31" t="s">
        <v>8</v>
      </c>
      <c r="K7" s="31" t="s">
        <v>9</v>
      </c>
      <c r="L7" s="31" t="s">
        <v>10</v>
      </c>
      <c r="M7" s="31" t="s">
        <v>1</v>
      </c>
      <c r="N7" s="28" t="s">
        <v>11</v>
      </c>
      <c r="O7" s="28"/>
      <c r="P7" s="28"/>
      <c r="Q7" s="28" t="s">
        <v>3</v>
      </c>
      <c r="R7" s="31" t="s">
        <v>2</v>
      </c>
      <c r="S7" s="31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7"/>
      <c r="C8" s="37"/>
      <c r="D8" s="37"/>
      <c r="E8" s="38"/>
      <c r="F8" s="37"/>
      <c r="G8" s="38"/>
      <c r="H8" s="33"/>
      <c r="I8" s="33"/>
      <c r="J8" s="31"/>
      <c r="K8" s="31"/>
      <c r="L8" s="31"/>
      <c r="M8" s="31"/>
      <c r="N8" s="5" t="s">
        <v>13</v>
      </c>
      <c r="O8" s="5" t="s">
        <v>14</v>
      </c>
      <c r="P8" s="5" t="s">
        <v>15</v>
      </c>
      <c r="Q8" s="28"/>
      <c r="R8" s="31"/>
      <c r="S8" s="31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45657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22" t="s">
        <v>35</v>
      </c>
      <c r="C10" s="7" t="s">
        <v>17</v>
      </c>
      <c r="D10" s="23" t="s">
        <v>36</v>
      </c>
      <c r="E10" s="7" t="s">
        <v>24</v>
      </c>
      <c r="F10" s="6" t="s">
        <v>30</v>
      </c>
      <c r="G10" s="7" t="s">
        <v>6</v>
      </c>
      <c r="H10" s="16">
        <v>45597</v>
      </c>
      <c r="I10" s="16">
        <v>45657</v>
      </c>
      <c r="J10" s="8">
        <v>60000</v>
      </c>
      <c r="K10" s="9">
        <v>30</v>
      </c>
      <c r="L10" s="8">
        <v>60000</v>
      </c>
      <c r="M10" s="24">
        <v>4195.8500000000004</v>
      </c>
      <c r="N10" s="24">
        <v>1824</v>
      </c>
      <c r="O10" s="10">
        <v>1715.46</v>
      </c>
      <c r="P10" s="10">
        <v>1722</v>
      </c>
      <c r="Q10" s="10">
        <v>0</v>
      </c>
      <c r="R10" s="10">
        <v>0</v>
      </c>
      <c r="S10" s="10">
        <f>L10-(M10+N10+O10+P10+Q10-R10)</f>
        <v>50542.69</v>
      </c>
    </row>
    <row r="11" spans="2:28" s="1" customFormat="1" ht="43.5" customHeight="1" x14ac:dyDescent="0.2">
      <c r="B11" s="22" t="s">
        <v>37</v>
      </c>
      <c r="C11" s="7" t="s">
        <v>17</v>
      </c>
      <c r="D11" s="23" t="s">
        <v>36</v>
      </c>
      <c r="E11" s="7" t="s">
        <v>24</v>
      </c>
      <c r="F11" s="6" t="s">
        <v>30</v>
      </c>
      <c r="G11" s="7" t="s">
        <v>6</v>
      </c>
      <c r="H11" s="16">
        <v>45597</v>
      </c>
      <c r="I11" s="16">
        <v>45657</v>
      </c>
      <c r="J11" s="8">
        <v>75000</v>
      </c>
      <c r="K11" s="9">
        <v>30</v>
      </c>
      <c r="L11" s="8">
        <v>75000</v>
      </c>
      <c r="M11" s="24">
        <v>6309.38</v>
      </c>
      <c r="N11" s="24">
        <v>2280</v>
      </c>
      <c r="O11" s="10">
        <v>1715.46</v>
      </c>
      <c r="P11" s="10">
        <v>2152</v>
      </c>
      <c r="Q11" s="10">
        <v>0</v>
      </c>
      <c r="R11" s="10">
        <v>0</v>
      </c>
      <c r="S11" s="10">
        <v>62542.66</v>
      </c>
    </row>
    <row r="12" spans="2:28" s="1" customFormat="1" ht="43.5" customHeight="1" x14ac:dyDescent="0.2">
      <c r="B12" s="17" t="s">
        <v>38</v>
      </c>
      <c r="C12" s="7" t="s">
        <v>32</v>
      </c>
      <c r="D12" s="18" t="s">
        <v>33</v>
      </c>
      <c r="E12" s="7" t="s">
        <v>34</v>
      </c>
      <c r="F12" s="6" t="s">
        <v>18</v>
      </c>
      <c r="G12" s="7" t="s">
        <v>6</v>
      </c>
      <c r="H12" s="16">
        <v>45505</v>
      </c>
      <c r="I12" s="16">
        <v>45657</v>
      </c>
      <c r="J12" s="8">
        <v>50000</v>
      </c>
      <c r="K12" s="9">
        <v>30</v>
      </c>
      <c r="L12" s="8">
        <v>50000</v>
      </c>
      <c r="M12" s="10">
        <v>1854</v>
      </c>
      <c r="N12" s="10">
        <v>1520</v>
      </c>
      <c r="O12" s="10">
        <v>0</v>
      </c>
      <c r="P12" s="10">
        <v>1435</v>
      </c>
      <c r="Q12" s="10">
        <v>0</v>
      </c>
      <c r="R12" s="10">
        <v>0</v>
      </c>
      <c r="S12" s="10">
        <f>L12-(M12+N12+O12+P12+Q12-R12)</f>
        <v>45191</v>
      </c>
    </row>
    <row r="13" spans="2:28" s="1" customFormat="1" ht="43.5" customHeight="1" x14ac:dyDescent="0.2">
      <c r="B13" s="17" t="s">
        <v>28</v>
      </c>
      <c r="C13" s="7" t="s">
        <v>17</v>
      </c>
      <c r="D13" s="18" t="s">
        <v>29</v>
      </c>
      <c r="E13" s="7" t="s">
        <v>24</v>
      </c>
      <c r="F13" s="6" t="s">
        <v>30</v>
      </c>
      <c r="G13" s="7" t="s">
        <v>6</v>
      </c>
      <c r="H13" s="16">
        <v>44986</v>
      </c>
      <c r="I13" s="16">
        <v>45657</v>
      </c>
      <c r="J13" s="8">
        <v>80000</v>
      </c>
      <c r="K13" s="9">
        <v>30</v>
      </c>
      <c r="L13" s="8">
        <f>(J13/30)*K13</f>
        <v>80000</v>
      </c>
      <c r="M13" s="10">
        <v>7400.94</v>
      </c>
      <c r="N13" s="10">
        <v>2432</v>
      </c>
      <c r="O13" s="10">
        <v>0</v>
      </c>
      <c r="P13" s="10">
        <v>2296</v>
      </c>
      <c r="Q13" s="10">
        <v>0</v>
      </c>
      <c r="R13" s="10">
        <v>0</v>
      </c>
      <c r="S13" s="10">
        <f>L13-(M13+N13+O13+P13+Q13-R13)</f>
        <v>67871.06</v>
      </c>
    </row>
    <row r="14" spans="2:28" s="1" customFormat="1" ht="43.5" customHeight="1" x14ac:dyDescent="0.2">
      <c r="B14" s="17" t="s">
        <v>40</v>
      </c>
      <c r="C14" s="27" t="s">
        <v>17</v>
      </c>
      <c r="D14" s="17" t="s">
        <v>41</v>
      </c>
      <c r="E14" s="7" t="s">
        <v>42</v>
      </c>
      <c r="F14" s="6" t="s">
        <v>43</v>
      </c>
      <c r="G14" s="7" t="s">
        <v>6</v>
      </c>
      <c r="H14" s="16">
        <v>45937</v>
      </c>
      <c r="I14" s="16">
        <v>45657</v>
      </c>
      <c r="J14" s="8">
        <v>100000</v>
      </c>
      <c r="K14" s="9">
        <v>30</v>
      </c>
      <c r="L14" s="8">
        <v>100000</v>
      </c>
      <c r="M14" s="10">
        <v>7749.44</v>
      </c>
      <c r="N14" s="10">
        <v>2330.67</v>
      </c>
      <c r="O14" s="10">
        <v>0</v>
      </c>
      <c r="P14" s="10">
        <v>2200.33</v>
      </c>
      <c r="Q14" s="10">
        <v>0</v>
      </c>
      <c r="R14" s="10">
        <v>0</v>
      </c>
      <c r="S14" s="10">
        <f>L14-(M14+N14+O14+P14+Q14-R14)</f>
        <v>87719.56</v>
      </c>
    </row>
    <row r="15" spans="2:28" s="1" customFormat="1" x14ac:dyDescent="0.2">
      <c r="B15" s="29" t="s">
        <v>0</v>
      </c>
      <c r="C15" s="30"/>
      <c r="D15" s="30"/>
      <c r="E15" s="30"/>
      <c r="F15" s="30"/>
      <c r="G15" s="30"/>
      <c r="H15" s="30"/>
      <c r="I15" s="21"/>
      <c r="J15" s="19">
        <f>SUM(J9:J14)</f>
        <v>435000</v>
      </c>
      <c r="K15" s="19"/>
      <c r="L15" s="19">
        <f t="shared" ref="L15:R15" si="0">SUM(L9:L14)</f>
        <v>435000</v>
      </c>
      <c r="M15" s="19">
        <f t="shared" si="0"/>
        <v>32878.06</v>
      </c>
      <c r="N15" s="19">
        <f t="shared" si="0"/>
        <v>12514.67</v>
      </c>
      <c r="O15" s="19">
        <f t="shared" si="0"/>
        <v>3430.92</v>
      </c>
      <c r="P15" s="19">
        <f t="shared" si="0"/>
        <v>11814.33</v>
      </c>
      <c r="Q15" s="19">
        <f t="shared" si="0"/>
        <v>0</v>
      </c>
      <c r="R15" s="19">
        <f t="shared" si="0"/>
        <v>0</v>
      </c>
      <c r="S15" s="19">
        <f>SUM(S9:S14)</f>
        <v>374361.52</v>
      </c>
    </row>
    <row r="16" spans="2:28" s="1" customForma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33.75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2:19" s="1" customFormat="1" ht="33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2:19" s="1" customFormat="1" ht="24.6" customHeight="1" x14ac:dyDescent="0.2">
      <c r="B19" s="34" t="s">
        <v>39</v>
      </c>
      <c r="C19" s="3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2"/>
      <c r="Q19" s="12"/>
      <c r="R19" s="12"/>
      <c r="S19" s="12"/>
    </row>
    <row r="20" spans="2:19" s="1" customFormat="1" ht="21.6" customHeight="1" x14ac:dyDescent="0.2">
      <c r="B20" s="11" t="s">
        <v>27</v>
      </c>
      <c r="C20" s="11"/>
      <c r="D20" s="11"/>
      <c r="E20" s="11"/>
      <c r="F20" s="11"/>
      <c r="G20" s="11"/>
      <c r="H20" s="11"/>
      <c r="I20" s="11"/>
      <c r="J20" s="25"/>
      <c r="K20" s="26"/>
      <c r="L20" s="25"/>
      <c r="M20" s="13"/>
      <c r="N20" s="13"/>
      <c r="O20" s="13"/>
      <c r="P20" s="13"/>
      <c r="Q20" s="13"/>
      <c r="R20" s="13"/>
      <c r="S20" s="13"/>
    </row>
    <row r="21" spans="2:19" s="1" customForma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2"/>
      <c r="Q21" s="12"/>
      <c r="R21" s="12"/>
      <c r="S21" s="12"/>
    </row>
    <row r="22" spans="2:19" s="1" customFormat="1" x14ac:dyDescent="0.2">
      <c r="C22" s="11"/>
      <c r="D22" s="3"/>
      <c r="E22" s="11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13"/>
      <c r="R22" s="13"/>
      <c r="S22" s="13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  <row r="819" spans="13:19" x14ac:dyDescent="0.2">
      <c r="M819" s="14"/>
      <c r="N819" s="14"/>
      <c r="O819" s="14"/>
      <c r="P819" s="14"/>
      <c r="Q819" s="14"/>
      <c r="R819" s="14"/>
      <c r="S819" s="14"/>
    </row>
  </sheetData>
  <mergeCells count="24">
    <mergeCell ref="B19:C19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7:S17"/>
    <mergeCell ref="B18:S18"/>
    <mergeCell ref="H7:H8"/>
    <mergeCell ref="N7:P7"/>
    <mergeCell ref="Q7:Q8"/>
    <mergeCell ref="B15:H15"/>
    <mergeCell ref="J7:J8"/>
    <mergeCell ref="K7:K8"/>
    <mergeCell ref="L7:L8"/>
    <mergeCell ref="M7:M8"/>
    <mergeCell ref="I7:I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2022-04-20T13:48:36Z</cp:lastPrinted>
  <dcterms:created xsi:type="dcterms:W3CDTF">2006-07-11T17:39:34Z</dcterms:created>
  <dcterms:modified xsi:type="dcterms:W3CDTF">2026-01-30T14:35:16Z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