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A\Desktop\"/>
    </mc:Choice>
  </mc:AlternateContent>
  <xr:revisionPtr revIDLastSave="0" documentId="8_{39D7104E-C62C-4004-97C9-2AF5128A7BB9}" xr6:coauthVersionLast="47" xr6:coauthVersionMax="47" xr10:uidLastSave="{00000000-0000-0000-0000-000000000000}"/>
  <bookViews>
    <workbookView xWindow="-120" yWindow="-120" windowWidth="20730" windowHeight="11040" xr2:uid="{02575C7B-D91F-44AA-9AE3-9C6FE71677BB}"/>
  </bookViews>
  <sheets>
    <sheet name="Anexo 3A Fros del producto" sheetId="1" r:id="rId1"/>
  </sheets>
  <externalReferences>
    <externalReference r:id="rId2"/>
  </externalReferences>
  <definedNames>
    <definedName name="Excel_BuiltIn__FilterDatabase_1">#REF!</definedName>
    <definedName name="Excel_BuiltIn__FilterDatabase_2">'[1]Anexo 1'!#REF!</definedName>
    <definedName name="Excel_BuiltIn__FilterDatabase_3">#REF!</definedName>
    <definedName name="Excel_BuiltIn__FilterDatabase_4">#REF!</definedName>
    <definedName name="Excel_BuiltIn_Criteria_1">#REF!</definedName>
    <definedName name="Excel_BuiltIn_Criteria_2">'[1]Anexo 1'!#REF!</definedName>
    <definedName name="Excel_BuiltIn_Criteria_3">#REF!</definedName>
    <definedName name="Excel_BuiltIn_Criteria_4">#REF!</definedName>
    <definedName name="Excel_BuiltIn_Extract_1">#REF!</definedName>
    <definedName name="Excel_BuiltIn_Extract_2">'[1]Anexo 1'!#REF!</definedName>
    <definedName name="Excel_BuiltIn_Extract_3">#REF!</definedName>
    <definedName name="Excel_BuiltIn_Extract_4">#REF!</definedName>
    <definedName name="Excel_BuiltIn_Print_Area_1">#REF!</definedName>
    <definedName name="Excel_BuiltIn_Print_Area_3">#REF!</definedName>
    <definedName name="Excel_BuiltIn_Print_Area_4">#REF!</definedName>
    <definedName name="Excel_BuiltIn_Print_Titles_1">#REF!</definedName>
    <definedName name="Excel_BuiltIn_Print_Titles_2">'[1]Anexo 1'!#REF!</definedName>
    <definedName name="Excel_BuiltIn_Print_Titles_3">#REF!</definedName>
    <definedName name="Excel_BuiltIn_Print_Titles_4">#REF!</definedName>
    <definedName name="_xlnm.Print_Area" localSheetId="0">'Anexo 3A Fros del producto'!$B$2:$J$52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N44" i="1" s="1"/>
  <c r="G44" i="1"/>
  <c r="F44" i="1"/>
  <c r="L44" i="1" s="1"/>
  <c r="E44" i="1"/>
  <c r="M44" i="1" s="1"/>
  <c r="K43" i="1"/>
  <c r="J43" i="1"/>
  <c r="I43" i="1"/>
  <c r="N43" i="1" s="1"/>
  <c r="G43" i="1"/>
  <c r="F43" i="1"/>
  <c r="L43" i="1" s="1"/>
  <c r="E43" i="1"/>
  <c r="M43" i="1" s="1"/>
  <c r="L42" i="1"/>
  <c r="K42" i="1"/>
  <c r="J42" i="1"/>
  <c r="I42" i="1"/>
  <c r="N42" i="1" s="1"/>
  <c r="G42" i="1"/>
  <c r="F42" i="1"/>
  <c r="E42" i="1"/>
  <c r="M42" i="1" s="1"/>
  <c r="M41" i="1"/>
  <c r="L41" i="1"/>
  <c r="K41" i="1"/>
  <c r="J41" i="1"/>
  <c r="I41" i="1"/>
  <c r="N41" i="1" s="1"/>
  <c r="G41" i="1"/>
  <c r="F41" i="1"/>
  <c r="E41" i="1"/>
  <c r="N39" i="1"/>
  <c r="L39" i="1"/>
  <c r="K39" i="1"/>
  <c r="J39" i="1"/>
  <c r="I39" i="1"/>
  <c r="G39" i="1"/>
  <c r="F39" i="1"/>
  <c r="E39" i="1"/>
  <c r="M39" i="1" s="1"/>
  <c r="M38" i="1"/>
  <c r="L38" i="1"/>
  <c r="J38" i="1"/>
  <c r="I38" i="1"/>
  <c r="N38" i="1" s="1"/>
  <c r="G38" i="1"/>
  <c r="F38" i="1"/>
  <c r="E38" i="1"/>
  <c r="K38" i="1" s="1"/>
  <c r="N37" i="1"/>
  <c r="M37" i="1"/>
  <c r="J37" i="1"/>
  <c r="I37" i="1"/>
  <c r="G37" i="1"/>
  <c r="F37" i="1"/>
  <c r="L37" i="1" s="1"/>
  <c r="E37" i="1"/>
  <c r="K37" i="1" s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6" i="1"/>
  <c r="L16" i="1"/>
  <c r="K16" i="1"/>
  <c r="K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 Acosta Santos</author>
  </authors>
  <commentList>
    <comment ref="I16" authorId="0" shapeId="0" xr:uid="{731035CE-5F2A-4319-A23D-2CBDC2219E80}">
      <text>
        <r>
          <rPr>
            <b/>
            <sz val="9"/>
            <color indexed="81"/>
            <rFont val="Tahoma"/>
            <family val="2"/>
          </rPr>
          <t>CDC:</t>
        </r>
        <r>
          <rPr>
            <sz val="9"/>
            <color indexed="81"/>
            <rFont val="Tahoma"/>
            <family val="2"/>
          </rPr>
          <t xml:space="preserve">
Periodo similar al periodo más reciente correspondiente al año anterior (por ejemplo, si el periodo más reciente es septiembre - diciembre 2019, el periodo comparable sería septiembre - diciembre 2018).</t>
        </r>
      </text>
    </comment>
    <comment ref="J16" authorId="0" shapeId="0" xr:uid="{20ABCE07-76EB-48C7-A404-59168B974CEC}">
      <text>
        <r>
          <rPr>
            <b/>
            <sz val="9"/>
            <color indexed="81"/>
            <rFont val="Tahoma"/>
            <family val="2"/>
          </rPr>
          <t>CDC:</t>
        </r>
        <r>
          <rPr>
            <sz val="9"/>
            <color indexed="81"/>
            <rFont val="Tahoma"/>
            <family val="2"/>
          </rPr>
          <t xml:space="preserve">
Periodo más próximo a la solicitud de examen por expiración de la medida antidumping (generalmente comprende los cuatro o seis meses anteriores a la solicitud de examen).</t>
        </r>
      </text>
    </comment>
  </commentList>
</comments>
</file>

<file path=xl/sharedStrings.xml><?xml version="1.0" encoding="utf-8"?>
<sst xmlns="http://schemas.openxmlformats.org/spreadsheetml/2006/main" count="176" uniqueCount="70">
  <si>
    <t xml:space="preserve">Formulario de examen por extinción de los derechos antidumping </t>
  </si>
  <si>
    <t xml:space="preserve">            Anexo 3 A.  Datos financieros de la empresa correspondientes al producto nacional similar al importado investigado</t>
  </si>
  <si>
    <t>Razón social</t>
  </si>
  <si>
    <t>ECOACERO</t>
  </si>
  <si>
    <t>Producto investigado</t>
  </si>
  <si>
    <t>Barras de refuerzo para hormigón (Varillas)</t>
  </si>
  <si>
    <t>Nombre del responsable del llenado</t>
  </si>
  <si>
    <t>Pedro Manuel Estrella Tavarez</t>
  </si>
  <si>
    <t>Teléfono del responsable del llenado</t>
  </si>
  <si>
    <t>809-796-1129</t>
  </si>
  <si>
    <t>Correo electrónico del responsable del llenado</t>
  </si>
  <si>
    <t xml:space="preserve">pestrella@estrella.com.do </t>
  </si>
  <si>
    <t>Clave</t>
  </si>
  <si>
    <t>Variación porcentual</t>
  </si>
  <si>
    <t>No.</t>
  </si>
  <si>
    <t>Conceptos</t>
  </si>
  <si>
    <t>Unidad</t>
  </si>
  <si>
    <t>Año 1</t>
  </si>
  <si>
    <t>Año 2</t>
  </si>
  <si>
    <t>Año 3</t>
  </si>
  <si>
    <t>Año 4</t>
  </si>
  <si>
    <t>Periodo comparable</t>
  </si>
  <si>
    <t>Periodo más reciente</t>
  </si>
  <si>
    <t>Año 4 / Año 3</t>
  </si>
  <si>
    <t>Estado de resultados</t>
  </si>
  <si>
    <t>1</t>
  </si>
  <si>
    <r>
      <t xml:space="preserve">Ventas netas </t>
    </r>
    <r>
      <rPr>
        <i/>
        <sz val="11"/>
        <rFont val="Arial"/>
        <family val="2"/>
      </rPr>
      <t>(PInv)</t>
    </r>
  </si>
  <si>
    <t>$M.N.</t>
  </si>
  <si>
    <t>ND</t>
  </si>
  <si>
    <t>2</t>
  </si>
  <si>
    <r>
      <t xml:space="preserve">Costo de ventas </t>
    </r>
    <r>
      <rPr>
        <i/>
        <sz val="11"/>
        <rFont val="Arial"/>
        <family val="2"/>
      </rPr>
      <t>(PInv)</t>
    </r>
  </si>
  <si>
    <t>3</t>
  </si>
  <si>
    <r>
      <t xml:space="preserve">Utilidad bruta </t>
    </r>
    <r>
      <rPr>
        <i/>
        <sz val="11"/>
        <rFont val="Arial"/>
        <family val="2"/>
      </rPr>
      <t>(PInv)</t>
    </r>
  </si>
  <si>
    <t>4</t>
  </si>
  <si>
    <r>
      <t xml:space="preserve">Gastos de operación </t>
    </r>
    <r>
      <rPr>
        <i/>
        <sz val="11"/>
        <rFont val="Arial"/>
        <family val="2"/>
      </rPr>
      <t>(pr)</t>
    </r>
  </si>
  <si>
    <t>5</t>
  </si>
  <si>
    <r>
      <t xml:space="preserve">Depreciación y otros conceptos de flujo de efectivo </t>
    </r>
    <r>
      <rPr>
        <i/>
        <sz val="11"/>
        <rFont val="Arial"/>
        <family val="2"/>
      </rPr>
      <t>(pr)</t>
    </r>
  </si>
  <si>
    <t>6</t>
  </si>
  <si>
    <r>
      <t xml:space="preserve">EBIT (Utilidad operativa) </t>
    </r>
    <r>
      <rPr>
        <i/>
        <sz val="11"/>
        <rFont val="Arial"/>
        <family val="2"/>
      </rPr>
      <t>(PInv)</t>
    </r>
  </si>
  <si>
    <t>7</t>
  </si>
  <si>
    <r>
      <t xml:space="preserve">Utilidad antes de impuestos </t>
    </r>
    <r>
      <rPr>
        <i/>
        <sz val="11"/>
        <rFont val="Arial"/>
        <family val="2"/>
      </rPr>
      <t>(PInv)</t>
    </r>
  </si>
  <si>
    <t>8</t>
  </si>
  <si>
    <r>
      <t xml:space="preserve">Impuestos </t>
    </r>
    <r>
      <rPr>
        <i/>
        <sz val="11"/>
        <rFont val="Arial"/>
        <family val="2"/>
      </rPr>
      <t>(pr)</t>
    </r>
  </si>
  <si>
    <t>9</t>
  </si>
  <si>
    <r>
      <t xml:space="preserve">Utilidad neta </t>
    </r>
    <r>
      <rPr>
        <i/>
        <sz val="11"/>
        <rFont val="Arial"/>
        <family val="2"/>
      </rPr>
      <t>(PInv)</t>
    </r>
  </si>
  <si>
    <t>Balance General</t>
  </si>
  <si>
    <r>
      <t>Activos Totales (</t>
    </r>
    <r>
      <rPr>
        <i/>
        <sz val="11"/>
        <rFont val="Arial"/>
        <family val="2"/>
      </rPr>
      <t>pr)</t>
    </r>
  </si>
  <si>
    <r>
      <t xml:space="preserve">Capital contable </t>
    </r>
    <r>
      <rPr>
        <i/>
        <sz val="11"/>
        <rFont val="Arial"/>
        <family val="2"/>
      </rPr>
      <t>(pr)</t>
    </r>
  </si>
  <si>
    <r>
      <t xml:space="preserve">Activo circulante </t>
    </r>
    <r>
      <rPr>
        <i/>
        <sz val="11"/>
        <rFont val="Arial"/>
        <family val="2"/>
      </rPr>
      <t>(pr)</t>
    </r>
  </si>
  <si>
    <r>
      <t xml:space="preserve">Pasivo circulante </t>
    </r>
    <r>
      <rPr>
        <i/>
        <sz val="11"/>
        <rFont val="Arial"/>
        <family val="2"/>
      </rPr>
      <t>(pr)</t>
    </r>
  </si>
  <si>
    <r>
      <t xml:space="preserve">Inventarios </t>
    </r>
    <r>
      <rPr>
        <i/>
        <sz val="11"/>
        <rFont val="Arial"/>
        <family val="2"/>
      </rPr>
      <t>(pr)</t>
    </r>
  </si>
  <si>
    <r>
      <t xml:space="preserve">Pasivo Total </t>
    </r>
    <r>
      <rPr>
        <i/>
        <sz val="11"/>
        <rFont val="Arial"/>
        <family val="2"/>
      </rPr>
      <t>(pr)</t>
    </r>
  </si>
  <si>
    <t>Indicadores financieros</t>
  </si>
  <si>
    <t>Utilidad neta/ventas</t>
  </si>
  <si>
    <t>%</t>
  </si>
  <si>
    <t>Flujo de caja o flujo de efectivo</t>
  </si>
  <si>
    <t>$ MN</t>
  </si>
  <si>
    <t>Rendimiento de las inversiones</t>
  </si>
  <si>
    <t>Capacidad de reunir capital</t>
  </si>
  <si>
    <t xml:space="preserve">    Ratio de circulante</t>
  </si>
  <si>
    <t xml:space="preserve">    Prueba del ácido</t>
  </si>
  <si>
    <t xml:space="preserve">    Pasivo total/capital contable</t>
  </si>
  <si>
    <t xml:space="preserve">    Pasivo total/activo total</t>
  </si>
  <si>
    <t>Instrucciones para el llenado de la información</t>
  </si>
  <si>
    <t>1.- Favor de precisar la fuente de procedencia de los datos, anexos  y similares que avalen la información proporcionada en este cuadro (i.e. título, autor, página, fecha del documento o de su consulta, página web u otra, según corresponda).</t>
  </si>
  <si>
    <t>2.- Plvn= Producto Investigado</t>
  </si>
  <si>
    <t>3.- pr= Prorrateo</t>
  </si>
  <si>
    <t>4.- Las celdas sombreadas en amarillo incluyen fórmulas, por lo que no es necesario capturar nada en dichas celdas.</t>
  </si>
  <si>
    <t>4. Periodo comparable: Periodo similar al periodo más reciente correspondiente al año anterior (por ejemplo, si el periodo más reciente es septiembre - diciembre 2019, el periodo comparable sería septiembre - diciembre 2018).</t>
  </si>
  <si>
    <t>5. Periodo más reciente: Periodo más próximo a la solicitud de examen por expiración de la medida antidumping (generalmente comprende los cuatro o seis meses anteriores a la solicitud de examen).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</si>
</sst>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_-* #,##0.00_-;\-* #,##0.00_-;_-* \-??_-;_-@_-"/>
    <numFmt numFmtId="167" formatCode="#,##0.00_ ;[Red]\-#,##0.00\ 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ill="0" applyBorder="0" applyAlignment="0" applyProtection="0"/>
  </cellStyleXfs>
  <cellXfs count="46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 wrapText="1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2" fillId="0" borderId="0" xfId="3"/>
    <xf numFmtId="0" fontId="6" fillId="0" borderId="0" xfId="3" applyFont="1" applyAlignment="1">
      <alignment horizontal="centerContinuous"/>
    </xf>
    <xf numFmtId="0" fontId="7" fillId="2" borderId="1" xfId="3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2" fillId="0" borderId="1" xfId="3" applyBorder="1"/>
    <xf numFmtId="0" fontId="4" fillId="0" borderId="0" xfId="3" applyFont="1" applyAlignment="1">
      <alignment horizontal="center"/>
    </xf>
    <xf numFmtId="0" fontId="7" fillId="3" borderId="1" xfId="3" applyFont="1" applyFill="1" applyBorder="1" applyAlignment="1">
      <alignment horizontal="centerContinuous" vertical="center" wrapText="1"/>
    </xf>
    <xf numFmtId="0" fontId="2" fillId="3" borderId="1" xfId="3" applyFill="1" applyBorder="1" applyAlignment="1">
      <alignment horizontal="centerContinuous"/>
    </xf>
    <xf numFmtId="0" fontId="7" fillId="2" borderId="1" xfId="3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8" fillId="0" borderId="1" xfId="3" applyFont="1" applyBorder="1" applyAlignment="1">
      <alignment vertical="center"/>
    </xf>
    <xf numFmtId="0" fontId="2" fillId="0" borderId="1" xfId="3" applyBorder="1" applyAlignment="1">
      <alignment vertical="center" wrapText="1"/>
    </xf>
    <xf numFmtId="4" fontId="2" fillId="0" borderId="1" xfId="4" applyNumberForma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4" fontId="9" fillId="0" borderId="1" xfId="4" applyNumberFormat="1" applyFont="1" applyBorder="1" applyAlignment="1">
      <alignment vertical="center" wrapText="1"/>
    </xf>
    <xf numFmtId="165" fontId="2" fillId="0" borderId="1" xfId="4" applyNumberFormat="1" applyBorder="1" applyAlignment="1">
      <alignment horizontal="center" vertical="center" wrapText="1"/>
    </xf>
    <xf numFmtId="165" fontId="2" fillId="0" borderId="1" xfId="4" applyNumberFormat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vertical="center" wrapText="1"/>
    </xf>
    <xf numFmtId="165" fontId="9" fillId="4" borderId="1" xfId="4" applyNumberFormat="1" applyFont="1" applyFill="1" applyBorder="1" applyAlignment="1">
      <alignment horizontal="center" vertical="center" wrapText="1"/>
    </xf>
    <xf numFmtId="165" fontId="9" fillId="4" borderId="1" xfId="5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vertical="center" wrapText="1"/>
    </xf>
    <xf numFmtId="0" fontId="2" fillId="0" borderId="0" xfId="3" applyAlignment="1">
      <alignment horizontal="center" vertical="center" wrapText="1"/>
    </xf>
    <xf numFmtId="0" fontId="2" fillId="0" borderId="0" xfId="3" applyAlignment="1">
      <alignment vertical="center" wrapText="1"/>
    </xf>
    <xf numFmtId="164" fontId="2" fillId="0" borderId="0" xfId="4" applyBorder="1" applyAlignment="1">
      <alignment vertical="center" wrapText="1"/>
    </xf>
    <xf numFmtId="164" fontId="2" fillId="0" borderId="0" xfId="4" applyBorder="1" applyAlignment="1">
      <alignment horizontal="right" vertical="center" wrapText="1"/>
    </xf>
    <xf numFmtId="0" fontId="8" fillId="0" borderId="0" xfId="3" applyFont="1" applyAlignment="1">
      <alignment horizontal="left" vertical="center" wrapText="1"/>
    </xf>
    <xf numFmtId="0" fontId="11" fillId="0" borderId="0" xfId="3" applyFont="1"/>
    <xf numFmtId="0" fontId="11" fillId="0" borderId="0" xfId="2" applyFont="1" applyAlignment="1">
      <alignment vertical="center"/>
    </xf>
    <xf numFmtId="167" fontId="12" fillId="5" borderId="0" xfId="6" applyNumberFormat="1" applyFont="1" applyFill="1" applyBorder="1" applyAlignment="1" applyProtection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horizontal="left"/>
    </xf>
    <xf numFmtId="0" fontId="11" fillId="0" borderId="0" xfId="3" applyFont="1"/>
    <xf numFmtId="0" fontId="11" fillId="0" borderId="0" xfId="2" applyFont="1" applyAlignment="1">
      <alignment horizontal="left" vertical="center" wrapText="1"/>
    </xf>
  </cellXfs>
  <cellStyles count="7">
    <cellStyle name="Comma_calzado 6401" xfId="6" xr:uid="{AF9D7E8E-720F-4D5C-8A03-20E7F0E23AC3}"/>
    <cellStyle name="Hyperlink" xfId="1" builtinId="8"/>
    <cellStyle name="Millares 2" xfId="4" xr:uid="{CEF4984A-2A07-46E8-A230-6E11B0D67FAA}"/>
    <cellStyle name="Normal" xfId="0" builtinId="0"/>
    <cellStyle name="Normal 2" xfId="2" xr:uid="{D4DF2CB4-4A92-4001-8055-9049B52F844A}"/>
    <cellStyle name="Normal 3" xfId="3" xr:uid="{1B038D90-D6D4-40C7-94CD-B3C7ED1E33CA}"/>
    <cellStyle name="Porcentaje 2" xfId="5" xr:uid="{5C5BA8F4-4980-4B57-9912-E33559FB3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3.-Anexos-123-y-7-Dano-Examen-AD%20(4).xlsx" TargetMode="External"/><Relationship Id="rId2" Type="http://schemas.openxmlformats.org/officeDocument/2006/relationships/externalLinkPath" Target="file:///C:\Users\DASA\Downloads\3.-Anexos-123-y-7-Dano-Examen-AD%20(4).xlsx" TargetMode="External"/><Relationship Id="rId1" Type="http://schemas.openxmlformats.org/officeDocument/2006/relationships/externalLinkPath" Target="/Users/DASA/Downloads/3.-Anexos-123-y-7-Dano-Examen-AD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"/>
      <sheetName val="Anexo 3A Fros del producto"/>
      <sheetName val="Anexo 3B Fros de la empresa"/>
      <sheetName val="Anexo 7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strella@estrella.com.do%2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EA67-8448-41E3-9CD0-FCE12F16B19B}">
  <sheetPr>
    <pageSetUpPr fitToPage="1"/>
  </sheetPr>
  <dimension ref="B1:Z53"/>
  <sheetViews>
    <sheetView tabSelected="1" topLeftCell="A14" zoomScale="60" zoomScaleNormal="60" zoomScaleSheetLayoutView="90" workbookViewId="0">
      <selection activeCell="F24" sqref="F24:F25"/>
    </sheetView>
  </sheetViews>
  <sheetFormatPr defaultColWidth="11.42578125" defaultRowHeight="12.75" x14ac:dyDescent="0.2"/>
  <cols>
    <col min="1" max="1" width="6.42578125" style="9" customWidth="1"/>
    <col min="2" max="2" width="5.42578125" style="9" customWidth="1"/>
    <col min="3" max="3" width="49" style="9" customWidth="1"/>
    <col min="4" max="4" width="9.140625" style="9" customWidth="1"/>
    <col min="5" max="10" width="22.42578125" style="9" customWidth="1"/>
    <col min="11" max="14" width="15.42578125" style="9" customWidth="1"/>
    <col min="15" max="16384" width="11.42578125" style="9"/>
  </cols>
  <sheetData>
    <row r="1" spans="2:26" s="5" customFormat="1" ht="55.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  <c r="W1" s="3"/>
      <c r="X1" s="3"/>
      <c r="Y1" s="4"/>
      <c r="Z1" s="4"/>
    </row>
    <row r="4" spans="2:26" ht="20.25" x14ac:dyDescent="0.3">
      <c r="B4" s="6"/>
      <c r="C4" s="7" t="s">
        <v>1</v>
      </c>
      <c r="D4" s="8"/>
      <c r="E4" s="8"/>
      <c r="F4" s="8"/>
      <c r="G4" s="8"/>
      <c r="H4" s="8"/>
      <c r="I4" s="8"/>
      <c r="J4" s="8"/>
    </row>
    <row r="5" spans="2:26" ht="20.25" x14ac:dyDescent="0.3">
      <c r="B5" s="6"/>
      <c r="C5" s="10"/>
      <c r="D5" s="10"/>
      <c r="E5" s="10"/>
      <c r="F5" s="10"/>
      <c r="G5" s="10"/>
      <c r="H5" s="10"/>
      <c r="I5" s="10"/>
      <c r="J5" s="10"/>
    </row>
    <row r="6" spans="2:26" ht="20.25" x14ac:dyDescent="0.3">
      <c r="B6" s="6"/>
      <c r="C6" s="11" t="s">
        <v>2</v>
      </c>
      <c r="D6" s="12" t="s">
        <v>3</v>
      </c>
      <c r="E6" s="12"/>
      <c r="F6" s="12"/>
      <c r="G6" s="12"/>
      <c r="H6"/>
      <c r="I6"/>
      <c r="J6"/>
      <c r="K6"/>
    </row>
    <row r="7" spans="2:26" ht="20.25" x14ac:dyDescent="0.3">
      <c r="B7" s="6"/>
      <c r="C7" s="11" t="s">
        <v>4</v>
      </c>
      <c r="D7" s="12" t="s">
        <v>5</v>
      </c>
      <c r="E7" s="12"/>
      <c r="F7" s="12"/>
      <c r="G7" s="12"/>
      <c r="H7"/>
      <c r="I7"/>
      <c r="J7"/>
      <c r="K7"/>
    </row>
    <row r="8" spans="2:26" ht="20.25" x14ac:dyDescent="0.3">
      <c r="B8" s="6"/>
      <c r="C8" s="11" t="s">
        <v>6</v>
      </c>
      <c r="D8" s="12" t="s">
        <v>7</v>
      </c>
      <c r="E8" s="12"/>
      <c r="F8" s="12"/>
      <c r="G8" s="12"/>
      <c r="H8"/>
      <c r="I8"/>
      <c r="J8"/>
      <c r="K8"/>
    </row>
    <row r="9" spans="2:26" ht="20.25" x14ac:dyDescent="0.3">
      <c r="B9" s="6"/>
      <c r="C9" s="11" t="s">
        <v>8</v>
      </c>
      <c r="D9" s="12" t="s">
        <v>9</v>
      </c>
      <c r="E9" s="12"/>
      <c r="F9" s="12"/>
      <c r="G9" s="12"/>
      <c r="H9"/>
      <c r="I9"/>
      <c r="J9"/>
      <c r="K9"/>
    </row>
    <row r="10" spans="2:26" ht="31.5" x14ac:dyDescent="0.3">
      <c r="B10" s="6"/>
      <c r="C10" s="11" t="s">
        <v>10</v>
      </c>
      <c r="D10" s="13" t="s">
        <v>11</v>
      </c>
      <c r="E10" s="12"/>
      <c r="F10" s="12"/>
      <c r="G10" s="12"/>
      <c r="H10"/>
      <c r="I10"/>
      <c r="J10"/>
      <c r="K10"/>
    </row>
    <row r="11" spans="2:26" customFormat="1" ht="22.5" customHeight="1" x14ac:dyDescent="0.25"/>
    <row r="12" spans="2:26" ht="20.25" x14ac:dyDescent="0.3">
      <c r="B12" s="6"/>
      <c r="C12" s="11" t="s">
        <v>12</v>
      </c>
      <c r="D12" s="14"/>
      <c r="E12" s="14"/>
      <c r="F12" s="14"/>
      <c r="G12" s="14"/>
      <c r="H12" s="14"/>
      <c r="I12" s="14"/>
      <c r="J12" s="14"/>
    </row>
    <row r="13" spans="2:26" ht="20.25" x14ac:dyDescent="0.3">
      <c r="B13" s="6"/>
      <c r="C13" s="11" t="s">
        <v>4</v>
      </c>
      <c r="D13" s="14"/>
      <c r="E13" s="14"/>
      <c r="F13" s="14"/>
      <c r="G13" s="14"/>
      <c r="H13" s="14"/>
      <c r="I13" s="14"/>
      <c r="J13" s="14"/>
    </row>
    <row r="14" spans="2:26" ht="20.25" x14ac:dyDescent="0.3">
      <c r="B14" s="6"/>
      <c r="C14" s="11" t="s">
        <v>2</v>
      </c>
      <c r="D14" s="14"/>
      <c r="E14" s="14"/>
      <c r="F14" s="14"/>
      <c r="G14" s="14"/>
      <c r="H14" s="14"/>
      <c r="I14" s="14"/>
      <c r="J14" s="14"/>
    </row>
    <row r="15" spans="2:26" ht="15.75" x14ac:dyDescent="0.2">
      <c r="B15" s="15"/>
      <c r="K15" s="16" t="s">
        <v>13</v>
      </c>
      <c r="L15" s="17"/>
      <c r="M15" s="17"/>
      <c r="N15" s="17"/>
    </row>
    <row r="16" spans="2:26" ht="63" x14ac:dyDescent="0.2">
      <c r="B16" s="18" t="s">
        <v>14</v>
      </c>
      <c r="C16" s="18" t="s">
        <v>15</v>
      </c>
      <c r="D16" s="18" t="s">
        <v>16</v>
      </c>
      <c r="E16" s="18" t="s">
        <v>17</v>
      </c>
      <c r="F16" s="18" t="s">
        <v>18</v>
      </c>
      <c r="G16" s="18" t="s">
        <v>19</v>
      </c>
      <c r="H16" s="18" t="s">
        <v>20</v>
      </c>
      <c r="I16" s="18" t="s">
        <v>21</v>
      </c>
      <c r="J16" s="18" t="s">
        <v>22</v>
      </c>
      <c r="K16" s="18" t="str">
        <f>+F16&amp;" / "&amp;E16</f>
        <v>Año 2 / Año 1</v>
      </c>
      <c r="L16" s="18" t="str">
        <f>+G16&amp;" / "&amp;F16</f>
        <v>Año 3 / Año 2</v>
      </c>
      <c r="M16" s="18" t="s">
        <v>23</v>
      </c>
      <c r="N16" s="18" t="str">
        <f>+J16&amp;" / "&amp;I16</f>
        <v>Periodo más reciente / Periodo comparable</v>
      </c>
    </row>
    <row r="17" spans="2:14" ht="15.75" x14ac:dyDescent="0.2">
      <c r="B17" s="19"/>
      <c r="C17" s="20" t="s">
        <v>24</v>
      </c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ht="14.25" x14ac:dyDescent="0.2">
      <c r="B18" s="23" t="s">
        <v>25</v>
      </c>
      <c r="C18" s="24" t="s">
        <v>26</v>
      </c>
      <c r="D18" s="23" t="s">
        <v>27</v>
      </c>
      <c r="E18" s="25" t="s">
        <v>28</v>
      </c>
      <c r="F18" s="25" t="s">
        <v>28</v>
      </c>
      <c r="G18" s="25" t="s">
        <v>28</v>
      </c>
      <c r="H18" s="25" t="s">
        <v>28</v>
      </c>
      <c r="I18" s="25" t="s">
        <v>28</v>
      </c>
      <c r="J18" s="25" t="s">
        <v>28</v>
      </c>
      <c r="K18" s="26" t="e">
        <f t="shared" ref="K18:L26" si="0">+IF(E18=0,"",((F18-E18)/E18)*100)</f>
        <v>#VALUE!</v>
      </c>
      <c r="L18" s="26" t="e">
        <f t="shared" si="0"/>
        <v>#VALUE!</v>
      </c>
      <c r="M18" s="26" t="e">
        <f t="shared" ref="M18:M26" si="1">+IF(E18=0,"",((G18-E18)/E18)*100)</f>
        <v>#VALUE!</v>
      </c>
      <c r="N18" s="26" t="e">
        <f t="shared" ref="N18:N26" si="2">+IF(I18=0,"",((J18-I18)/I18)*100)</f>
        <v>#VALUE!</v>
      </c>
    </row>
    <row r="19" spans="2:14" ht="14.25" x14ac:dyDescent="0.2">
      <c r="B19" s="23" t="s">
        <v>29</v>
      </c>
      <c r="C19" s="24" t="s">
        <v>30</v>
      </c>
      <c r="D19" s="23" t="s">
        <v>27</v>
      </c>
      <c r="E19" s="25" t="s">
        <v>28</v>
      </c>
      <c r="F19" s="25" t="s">
        <v>28</v>
      </c>
      <c r="G19" s="25" t="s">
        <v>28</v>
      </c>
      <c r="H19" s="25" t="s">
        <v>28</v>
      </c>
      <c r="I19" s="25" t="s">
        <v>28</v>
      </c>
      <c r="J19" s="25" t="s">
        <v>28</v>
      </c>
      <c r="K19" s="26" t="e">
        <f t="shared" si="0"/>
        <v>#VALUE!</v>
      </c>
      <c r="L19" s="26" t="e">
        <f t="shared" si="0"/>
        <v>#VALUE!</v>
      </c>
      <c r="M19" s="26" t="e">
        <f t="shared" si="1"/>
        <v>#VALUE!</v>
      </c>
      <c r="N19" s="26" t="e">
        <f t="shared" si="2"/>
        <v>#VALUE!</v>
      </c>
    </row>
    <row r="20" spans="2:14" ht="14.25" x14ac:dyDescent="0.2">
      <c r="B20" s="23" t="s">
        <v>31</v>
      </c>
      <c r="C20" s="24" t="s">
        <v>32</v>
      </c>
      <c r="D20" s="23" t="s">
        <v>27</v>
      </c>
      <c r="E20" s="25" t="s">
        <v>28</v>
      </c>
      <c r="F20" s="25" t="s">
        <v>28</v>
      </c>
      <c r="G20" s="25" t="s">
        <v>28</v>
      </c>
      <c r="H20" s="25" t="s">
        <v>28</v>
      </c>
      <c r="I20" s="25" t="s">
        <v>28</v>
      </c>
      <c r="J20" s="25" t="s">
        <v>28</v>
      </c>
      <c r="K20" s="26" t="e">
        <f t="shared" si="0"/>
        <v>#VALUE!</v>
      </c>
      <c r="L20" s="26" t="e">
        <f t="shared" si="0"/>
        <v>#VALUE!</v>
      </c>
      <c r="M20" s="26" t="e">
        <f t="shared" si="1"/>
        <v>#VALUE!</v>
      </c>
      <c r="N20" s="26" t="e">
        <f t="shared" si="2"/>
        <v>#VALUE!</v>
      </c>
    </row>
    <row r="21" spans="2:14" ht="14.25" x14ac:dyDescent="0.2">
      <c r="B21" s="23" t="s">
        <v>33</v>
      </c>
      <c r="C21" s="24" t="s">
        <v>34</v>
      </c>
      <c r="D21" s="23" t="s">
        <v>27</v>
      </c>
      <c r="E21" s="25" t="s">
        <v>28</v>
      </c>
      <c r="F21" s="25" t="s">
        <v>28</v>
      </c>
      <c r="G21" s="25" t="s">
        <v>28</v>
      </c>
      <c r="H21" s="25" t="s">
        <v>28</v>
      </c>
      <c r="I21" s="25" t="s">
        <v>28</v>
      </c>
      <c r="J21" s="25" t="s">
        <v>28</v>
      </c>
      <c r="K21" s="26" t="e">
        <f t="shared" si="0"/>
        <v>#VALUE!</v>
      </c>
      <c r="L21" s="26" t="e">
        <f t="shared" si="0"/>
        <v>#VALUE!</v>
      </c>
      <c r="M21" s="26" t="e">
        <f t="shared" si="1"/>
        <v>#VALUE!</v>
      </c>
      <c r="N21" s="26" t="e">
        <f t="shared" si="2"/>
        <v>#VALUE!</v>
      </c>
    </row>
    <row r="22" spans="2:14" ht="28.5" x14ac:dyDescent="0.2">
      <c r="B22" s="23" t="s">
        <v>35</v>
      </c>
      <c r="C22" s="24" t="s">
        <v>36</v>
      </c>
      <c r="D22" s="23" t="s">
        <v>27</v>
      </c>
      <c r="E22" s="25" t="s">
        <v>28</v>
      </c>
      <c r="F22" s="25" t="s">
        <v>28</v>
      </c>
      <c r="G22" s="25" t="s">
        <v>28</v>
      </c>
      <c r="H22" s="25" t="s">
        <v>28</v>
      </c>
      <c r="I22" s="25" t="s">
        <v>28</v>
      </c>
      <c r="J22" s="25" t="s">
        <v>28</v>
      </c>
      <c r="K22" s="26" t="e">
        <f t="shared" si="0"/>
        <v>#VALUE!</v>
      </c>
      <c r="L22" s="26" t="e">
        <f t="shared" si="0"/>
        <v>#VALUE!</v>
      </c>
      <c r="M22" s="26" t="e">
        <f t="shared" si="1"/>
        <v>#VALUE!</v>
      </c>
      <c r="N22" s="26" t="e">
        <f t="shared" si="2"/>
        <v>#VALUE!</v>
      </c>
    </row>
    <row r="23" spans="2:14" ht="14.25" x14ac:dyDescent="0.2">
      <c r="B23" s="23" t="s">
        <v>37</v>
      </c>
      <c r="C23" s="24" t="s">
        <v>38</v>
      </c>
      <c r="D23" s="23" t="s">
        <v>27</v>
      </c>
      <c r="E23" s="25" t="s">
        <v>28</v>
      </c>
      <c r="F23" s="25" t="s">
        <v>28</v>
      </c>
      <c r="G23" s="25" t="s">
        <v>28</v>
      </c>
      <c r="H23" s="25" t="s">
        <v>28</v>
      </c>
      <c r="I23" s="25" t="s">
        <v>28</v>
      </c>
      <c r="J23" s="25" t="s">
        <v>28</v>
      </c>
      <c r="K23" s="26" t="e">
        <f t="shared" si="0"/>
        <v>#VALUE!</v>
      </c>
      <c r="L23" s="26" t="e">
        <f t="shared" si="0"/>
        <v>#VALUE!</v>
      </c>
      <c r="M23" s="26" t="e">
        <f t="shared" si="1"/>
        <v>#VALUE!</v>
      </c>
      <c r="N23" s="26" t="e">
        <f t="shared" si="2"/>
        <v>#VALUE!</v>
      </c>
    </row>
    <row r="24" spans="2:14" ht="14.25" x14ac:dyDescent="0.2">
      <c r="B24" s="23" t="s">
        <v>39</v>
      </c>
      <c r="C24" s="24" t="s">
        <v>40</v>
      </c>
      <c r="D24" s="23" t="s">
        <v>27</v>
      </c>
      <c r="E24" s="25" t="s">
        <v>28</v>
      </c>
      <c r="F24" s="25" t="s">
        <v>28</v>
      </c>
      <c r="G24" s="25" t="s">
        <v>28</v>
      </c>
      <c r="H24" s="25" t="s">
        <v>28</v>
      </c>
      <c r="I24" s="25" t="s">
        <v>28</v>
      </c>
      <c r="J24" s="25" t="s">
        <v>28</v>
      </c>
      <c r="K24" s="26" t="e">
        <f t="shared" si="0"/>
        <v>#VALUE!</v>
      </c>
      <c r="L24" s="26" t="e">
        <f t="shared" si="0"/>
        <v>#VALUE!</v>
      </c>
      <c r="M24" s="26" t="e">
        <f t="shared" si="1"/>
        <v>#VALUE!</v>
      </c>
      <c r="N24" s="26" t="e">
        <f t="shared" si="2"/>
        <v>#VALUE!</v>
      </c>
    </row>
    <row r="25" spans="2:14" ht="14.25" x14ac:dyDescent="0.2">
      <c r="B25" s="23" t="s">
        <v>41</v>
      </c>
      <c r="C25" s="24" t="s">
        <v>42</v>
      </c>
      <c r="D25" s="23" t="s">
        <v>27</v>
      </c>
      <c r="E25" s="25" t="s">
        <v>28</v>
      </c>
      <c r="F25" s="25" t="s">
        <v>28</v>
      </c>
      <c r="G25" s="25" t="s">
        <v>28</v>
      </c>
      <c r="H25" s="25" t="s">
        <v>28</v>
      </c>
      <c r="I25" s="25" t="s">
        <v>28</v>
      </c>
      <c r="J25" s="25" t="s">
        <v>28</v>
      </c>
      <c r="K25" s="26" t="e">
        <f t="shared" si="0"/>
        <v>#VALUE!</v>
      </c>
      <c r="L25" s="26" t="e">
        <f t="shared" si="0"/>
        <v>#VALUE!</v>
      </c>
      <c r="M25" s="26" t="e">
        <f t="shared" si="1"/>
        <v>#VALUE!</v>
      </c>
      <c r="N25" s="26" t="e">
        <f t="shared" si="2"/>
        <v>#VALUE!</v>
      </c>
    </row>
    <row r="26" spans="2:14" ht="14.25" x14ac:dyDescent="0.2">
      <c r="B26" s="23" t="s">
        <v>43</v>
      </c>
      <c r="C26" s="24" t="s">
        <v>44</v>
      </c>
      <c r="D26" s="23" t="s">
        <v>27</v>
      </c>
      <c r="E26" s="25" t="s">
        <v>28</v>
      </c>
      <c r="F26" s="25" t="s">
        <v>28</v>
      </c>
      <c r="G26" s="25" t="s">
        <v>28</v>
      </c>
      <c r="H26" s="25" t="s">
        <v>28</v>
      </c>
      <c r="I26" s="25" t="s">
        <v>28</v>
      </c>
      <c r="J26" s="25" t="s">
        <v>28</v>
      </c>
      <c r="K26" s="26" t="e">
        <f t="shared" si="0"/>
        <v>#VALUE!</v>
      </c>
      <c r="L26" s="26" t="e">
        <f t="shared" si="0"/>
        <v>#VALUE!</v>
      </c>
      <c r="M26" s="26" t="e">
        <f t="shared" si="1"/>
        <v>#VALUE!</v>
      </c>
      <c r="N26" s="26" t="e">
        <f t="shared" si="2"/>
        <v>#VALUE!</v>
      </c>
    </row>
    <row r="27" spans="2:14" x14ac:dyDescent="0.2">
      <c r="B27" s="19"/>
      <c r="C27" s="21"/>
      <c r="D27" s="19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2:14" ht="15.75" x14ac:dyDescent="0.2">
      <c r="B28" s="19"/>
      <c r="C28" s="20" t="s">
        <v>45</v>
      </c>
      <c r="D28" s="19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2:14" ht="14.25" x14ac:dyDescent="0.2">
      <c r="B29" s="23">
        <v>10</v>
      </c>
      <c r="C29" s="24" t="s">
        <v>46</v>
      </c>
      <c r="D29" s="23" t="s">
        <v>27</v>
      </c>
      <c r="E29" s="25" t="s">
        <v>28</v>
      </c>
      <c r="F29" s="25" t="s">
        <v>28</v>
      </c>
      <c r="G29" s="25" t="s">
        <v>28</v>
      </c>
      <c r="H29" s="25" t="s">
        <v>28</v>
      </c>
      <c r="I29" s="25" t="s">
        <v>28</v>
      </c>
      <c r="J29" s="25" t="s">
        <v>28</v>
      </c>
      <c r="K29" s="26" t="e">
        <f t="shared" ref="K29:L35" si="3">+IF(E29=0,"",((F29-E29)/E29)*100)</f>
        <v>#VALUE!</v>
      </c>
      <c r="L29" s="26" t="e">
        <f t="shared" si="3"/>
        <v>#VALUE!</v>
      </c>
      <c r="M29" s="26" t="e">
        <f t="shared" ref="M29:M35" si="4">+IF(E29=0,"",((G29-E29)/E29)*100)</f>
        <v>#VALUE!</v>
      </c>
      <c r="N29" s="26" t="e">
        <f t="shared" ref="N29:N35" si="5">+IF(I29=0,"",((J29-I29)/I29)*100)</f>
        <v>#VALUE!</v>
      </c>
    </row>
    <row r="30" spans="2:14" ht="14.25" x14ac:dyDescent="0.2">
      <c r="B30" s="23">
        <v>11</v>
      </c>
      <c r="C30" s="24" t="s">
        <v>47</v>
      </c>
      <c r="D30" s="23" t="s">
        <v>27</v>
      </c>
      <c r="E30" s="25" t="s">
        <v>28</v>
      </c>
      <c r="F30" s="25" t="s">
        <v>28</v>
      </c>
      <c r="G30" s="25" t="s">
        <v>28</v>
      </c>
      <c r="H30" s="25" t="s">
        <v>28</v>
      </c>
      <c r="I30" s="25" t="s">
        <v>28</v>
      </c>
      <c r="J30" s="25" t="s">
        <v>28</v>
      </c>
      <c r="K30" s="26" t="e">
        <f t="shared" si="3"/>
        <v>#VALUE!</v>
      </c>
      <c r="L30" s="26" t="e">
        <f t="shared" si="3"/>
        <v>#VALUE!</v>
      </c>
      <c r="M30" s="26" t="e">
        <f t="shared" si="4"/>
        <v>#VALUE!</v>
      </c>
      <c r="N30" s="26" t="e">
        <f t="shared" si="5"/>
        <v>#VALUE!</v>
      </c>
    </row>
    <row r="31" spans="2:14" ht="14.25" x14ac:dyDescent="0.2">
      <c r="B31" s="23">
        <v>12</v>
      </c>
      <c r="C31" s="24" t="s">
        <v>48</v>
      </c>
      <c r="D31" s="23" t="s">
        <v>27</v>
      </c>
      <c r="E31" s="25" t="s">
        <v>28</v>
      </c>
      <c r="F31" s="25" t="s">
        <v>28</v>
      </c>
      <c r="G31" s="25" t="s">
        <v>28</v>
      </c>
      <c r="H31" s="25" t="s">
        <v>28</v>
      </c>
      <c r="I31" s="25" t="s">
        <v>28</v>
      </c>
      <c r="J31" s="25" t="s">
        <v>28</v>
      </c>
      <c r="K31" s="26" t="e">
        <f t="shared" si="3"/>
        <v>#VALUE!</v>
      </c>
      <c r="L31" s="26" t="e">
        <f t="shared" si="3"/>
        <v>#VALUE!</v>
      </c>
      <c r="M31" s="26" t="e">
        <f t="shared" si="4"/>
        <v>#VALUE!</v>
      </c>
      <c r="N31" s="26" t="e">
        <f t="shared" si="5"/>
        <v>#VALUE!</v>
      </c>
    </row>
    <row r="32" spans="2:14" ht="14.25" x14ac:dyDescent="0.2">
      <c r="B32" s="23">
        <v>13</v>
      </c>
      <c r="C32" s="24" t="s">
        <v>49</v>
      </c>
      <c r="D32" s="23" t="s">
        <v>27</v>
      </c>
      <c r="E32" s="25" t="s">
        <v>28</v>
      </c>
      <c r="F32" s="25" t="s">
        <v>28</v>
      </c>
      <c r="G32" s="25" t="s">
        <v>28</v>
      </c>
      <c r="H32" s="25" t="s">
        <v>28</v>
      </c>
      <c r="I32" s="25" t="s">
        <v>28</v>
      </c>
      <c r="J32" s="25" t="s">
        <v>28</v>
      </c>
      <c r="K32" s="26" t="e">
        <f t="shared" si="3"/>
        <v>#VALUE!</v>
      </c>
      <c r="L32" s="26" t="e">
        <f t="shared" si="3"/>
        <v>#VALUE!</v>
      </c>
      <c r="M32" s="26" t="e">
        <f t="shared" si="4"/>
        <v>#VALUE!</v>
      </c>
      <c r="N32" s="26" t="e">
        <f t="shared" si="5"/>
        <v>#VALUE!</v>
      </c>
    </row>
    <row r="33" spans="2:14" ht="14.25" x14ac:dyDescent="0.2">
      <c r="B33" s="23">
        <v>14</v>
      </c>
      <c r="C33" s="24" t="s">
        <v>50</v>
      </c>
      <c r="D33" s="23" t="s">
        <v>27</v>
      </c>
      <c r="E33" s="25" t="s">
        <v>28</v>
      </c>
      <c r="F33" s="25" t="s">
        <v>28</v>
      </c>
      <c r="G33" s="25" t="s">
        <v>28</v>
      </c>
      <c r="H33" s="25" t="s">
        <v>28</v>
      </c>
      <c r="I33" s="25" t="s">
        <v>28</v>
      </c>
      <c r="J33" s="25" t="s">
        <v>28</v>
      </c>
      <c r="K33" s="26" t="e">
        <f t="shared" si="3"/>
        <v>#VALUE!</v>
      </c>
      <c r="L33" s="26" t="e">
        <f t="shared" si="3"/>
        <v>#VALUE!</v>
      </c>
      <c r="M33" s="26" t="e">
        <f t="shared" si="4"/>
        <v>#VALUE!</v>
      </c>
      <c r="N33" s="26" t="e">
        <f t="shared" si="5"/>
        <v>#VALUE!</v>
      </c>
    </row>
    <row r="34" spans="2:14" ht="14.25" x14ac:dyDescent="0.2">
      <c r="B34" s="23">
        <v>15</v>
      </c>
      <c r="C34" s="24" t="s">
        <v>51</v>
      </c>
      <c r="D34" s="23" t="s">
        <v>27</v>
      </c>
      <c r="E34" s="25" t="s">
        <v>28</v>
      </c>
      <c r="F34" s="25" t="s">
        <v>28</v>
      </c>
      <c r="G34" s="25" t="s">
        <v>28</v>
      </c>
      <c r="H34" s="25" t="s">
        <v>28</v>
      </c>
      <c r="I34" s="25" t="s">
        <v>28</v>
      </c>
      <c r="J34" s="25" t="s">
        <v>28</v>
      </c>
      <c r="K34" s="26" t="e">
        <f t="shared" si="3"/>
        <v>#VALUE!</v>
      </c>
      <c r="L34" s="26" t="e">
        <f t="shared" si="3"/>
        <v>#VALUE!</v>
      </c>
      <c r="M34" s="26" t="e">
        <f t="shared" si="4"/>
        <v>#VALUE!</v>
      </c>
      <c r="N34" s="26" t="e">
        <f t="shared" si="5"/>
        <v>#VALUE!</v>
      </c>
    </row>
    <row r="35" spans="2:14" x14ac:dyDescent="0.2">
      <c r="B35" s="19"/>
      <c r="C35" s="21"/>
      <c r="D35" s="19"/>
      <c r="E35" s="27"/>
      <c r="F35" s="27"/>
      <c r="G35" s="28"/>
      <c r="H35" s="28"/>
      <c r="I35" s="28"/>
      <c r="J35" s="28"/>
      <c r="K35" s="22" t="str">
        <f t="shared" si="3"/>
        <v/>
      </c>
      <c r="L35" s="22" t="str">
        <f t="shared" si="3"/>
        <v/>
      </c>
      <c r="M35" s="22" t="str">
        <f t="shared" si="4"/>
        <v/>
      </c>
      <c r="N35" s="22" t="str">
        <f t="shared" si="5"/>
        <v/>
      </c>
    </row>
    <row r="36" spans="2:14" ht="15.75" x14ac:dyDescent="0.2">
      <c r="B36" s="19"/>
      <c r="C36" s="20" t="s">
        <v>52</v>
      </c>
      <c r="D36" s="19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2:14" ht="14.25" x14ac:dyDescent="0.2">
      <c r="B37" s="29">
        <v>16</v>
      </c>
      <c r="C37" s="30" t="s">
        <v>53</v>
      </c>
      <c r="D37" s="29" t="s">
        <v>54</v>
      </c>
      <c r="E37" s="31" t="str">
        <f>IF(ISERROR(E26/E18)*100,"ND",E26/E18*100)</f>
        <v>ND</v>
      </c>
      <c r="F37" s="31" t="str">
        <f>IF(ISERROR(F26/F18)*100,"ND",F26/F18*100)</f>
        <v>ND</v>
      </c>
      <c r="G37" s="31" t="str">
        <f>IF(ISERROR(G26/G18)*100,"ND",G26/G18*100)</f>
        <v>ND</v>
      </c>
      <c r="H37" s="31"/>
      <c r="I37" s="31" t="str">
        <f>IF(ISERROR(I26/I18)*100,"ND",I26/I18*100)</f>
        <v>ND</v>
      </c>
      <c r="J37" s="31" t="str">
        <f>IF(ISERROR(J26/J18)*100,"ND",J26/J18*100)</f>
        <v>ND</v>
      </c>
      <c r="K37" s="31" t="str">
        <f>+IF(OR(E37="ND",F37="ND"),"",F37-E37)</f>
        <v/>
      </c>
      <c r="L37" s="31" t="str">
        <f>+IF(OR(F37="ND",G37="ND"),"",G37-F37)</f>
        <v/>
      </c>
      <c r="M37" s="31" t="str">
        <f>+IF(OR(E37="ND",G37="ND"),"",G37-E37)</f>
        <v/>
      </c>
      <c r="N37" s="31" t="str">
        <f>+IF(OR(I37="ND",J37="ND"),"",J37-I37)</f>
        <v/>
      </c>
    </row>
    <row r="38" spans="2:14" ht="14.25" x14ac:dyDescent="0.2">
      <c r="B38" s="29">
        <v>17</v>
      </c>
      <c r="C38" s="30" t="s">
        <v>55</v>
      </c>
      <c r="D38" s="29" t="s">
        <v>56</v>
      </c>
      <c r="E38" s="31" t="str">
        <f>IF(ISERROR(E22+E24-E25),"ND",E22+E24-E25)</f>
        <v>ND</v>
      </c>
      <c r="F38" s="31" t="str">
        <f>IF(ISERROR(F22+F24-F25),"ND",F22+F24-F25)</f>
        <v>ND</v>
      </c>
      <c r="G38" s="31" t="str">
        <f>IF(ISERROR(G22+G24-G25),"ND",G22+G24-G25)</f>
        <v>ND</v>
      </c>
      <c r="H38" s="31"/>
      <c r="I38" s="31" t="str">
        <f>IF(ISERROR(I22+I24-I25),"ND",I22+I24-I25)</f>
        <v>ND</v>
      </c>
      <c r="J38" s="31" t="str">
        <f>IF(ISERROR(J22+J24-J25),"ND",J22+J24-J25)</f>
        <v>ND</v>
      </c>
      <c r="K38" s="31" t="e">
        <f>+IF(E38=0,"",((F38-E38)/E38)*100)</f>
        <v>#VALUE!</v>
      </c>
      <c r="L38" s="31" t="e">
        <f>+IF(F38=0,"",((G38-F38)/F38)*100)</f>
        <v>#VALUE!</v>
      </c>
      <c r="M38" s="31" t="e">
        <f>+IF(E38=0,"",((G38-E38)/E38)*100)</f>
        <v>#VALUE!</v>
      </c>
      <c r="N38" s="31" t="e">
        <f>+IF(I38=0,"",((J38-I38)/I38)*100)</f>
        <v>#VALUE!</v>
      </c>
    </row>
    <row r="39" spans="2:14" ht="14.25" x14ac:dyDescent="0.2">
      <c r="B39" s="29">
        <v>18</v>
      </c>
      <c r="C39" s="30" t="s">
        <v>57</v>
      </c>
      <c r="D39" s="29" t="s">
        <v>54</v>
      </c>
      <c r="E39" s="32" t="str">
        <f>IF(ISERROR(E23/E29)*100,"ND",(E23/E29)*100)</f>
        <v>ND</v>
      </c>
      <c r="F39" s="32" t="str">
        <f>IF(ISERROR(F23/F29)*100,"ND",(F23/F29)*100)</f>
        <v>ND</v>
      </c>
      <c r="G39" s="32" t="str">
        <f>IF(ISERROR(G23/G29)*100,"ND",(G23/G29)*100)</f>
        <v>ND</v>
      </c>
      <c r="H39" s="32"/>
      <c r="I39" s="32" t="str">
        <f>IF(ISERROR(I23/I29)*100,"ND",(I23/I29)*100)</f>
        <v>ND</v>
      </c>
      <c r="J39" s="32" t="str">
        <f>IF(ISERROR(J23/J29)*100,"ND",(J23/J29)*100)</f>
        <v>ND</v>
      </c>
      <c r="K39" s="31" t="str">
        <f>+IF(OR(E39="ND",F39="ND"),"",F39-E39)</f>
        <v/>
      </c>
      <c r="L39" s="31" t="str">
        <f>+IF(OR(F39="ND",G39="ND"),"",G39-F39)</f>
        <v/>
      </c>
      <c r="M39" s="31" t="str">
        <f>+IF(OR(E39="ND",G39="ND"),"",G39-E39)</f>
        <v/>
      </c>
      <c r="N39" s="31" t="str">
        <f>+IF(OR(I39="ND",J39="ND"),"",J39-I39)</f>
        <v/>
      </c>
    </row>
    <row r="40" spans="2:14" ht="14.25" x14ac:dyDescent="0.2">
      <c r="B40" s="29">
        <v>19</v>
      </c>
      <c r="C40" s="30" t="s">
        <v>58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14" ht="14.25" x14ac:dyDescent="0.2">
      <c r="B41" s="29">
        <v>20</v>
      </c>
      <c r="C41" s="33" t="s">
        <v>59</v>
      </c>
      <c r="D41" s="30"/>
      <c r="E41" s="31" t="str">
        <f>IF(ISERROR(E31/E32),"ND",E31/E32)</f>
        <v>ND</v>
      </c>
      <c r="F41" s="31" t="str">
        <f>IF(ISERROR(F31/F32),"ND",F31/F32)</f>
        <v>ND</v>
      </c>
      <c r="G41" s="31" t="str">
        <f>IF(ISERROR(G31/G32),"ND",G31/G32)</f>
        <v>ND</v>
      </c>
      <c r="H41" s="31"/>
      <c r="I41" s="31" t="str">
        <f>IF(ISERROR(I31/I32),"ND",I31/I32)</f>
        <v>ND</v>
      </c>
      <c r="J41" s="31" t="str">
        <f>IF(ISERROR(J31/J32),"ND",J31/J32)</f>
        <v>ND</v>
      </c>
      <c r="K41" s="31" t="str">
        <f t="shared" ref="K41:L44" si="6">+IF(OR(E41="ND",F41="ND"),"",F41-E41)</f>
        <v/>
      </c>
      <c r="L41" s="31" t="str">
        <f t="shared" si="6"/>
        <v/>
      </c>
      <c r="M41" s="31" t="str">
        <f>+IF(OR(E41="ND",G41="ND"),"",G41-E41)</f>
        <v/>
      </c>
      <c r="N41" s="31" t="str">
        <f>+IF(OR(I41="ND",J41="ND"),"",J41-I41)</f>
        <v/>
      </c>
    </row>
    <row r="42" spans="2:14" ht="14.25" x14ac:dyDescent="0.2">
      <c r="B42" s="29">
        <v>21</v>
      </c>
      <c r="C42" s="33" t="s">
        <v>60</v>
      </c>
      <c r="D42" s="30"/>
      <c r="E42" s="31" t="str">
        <f>IF(ISERROR((E31-E33)/E32),"ND",((E31-E33)/E32))</f>
        <v>ND</v>
      </c>
      <c r="F42" s="31" t="str">
        <f>IF(ISERROR((F31-F33)/F32),"ND",((F31-F33)/F32))</f>
        <v>ND</v>
      </c>
      <c r="G42" s="31" t="str">
        <f>IF(ISERROR((G31-G33)/G32),"ND",((G31-G33)/G32))</f>
        <v>ND</v>
      </c>
      <c r="H42" s="31"/>
      <c r="I42" s="31" t="str">
        <f>IF(ISERROR((I31-I33)/I32),"ND",((I31-I33)/I32))</f>
        <v>ND</v>
      </c>
      <c r="J42" s="31" t="str">
        <f>IF(ISERROR((J31-J33)/J32),"ND",((J31-J33)/J32))</f>
        <v>ND</v>
      </c>
      <c r="K42" s="31" t="str">
        <f t="shared" si="6"/>
        <v/>
      </c>
      <c r="L42" s="31" t="str">
        <f t="shared" si="6"/>
        <v/>
      </c>
      <c r="M42" s="31" t="str">
        <f>+IF(OR(E42="ND",G42="ND"),"",G42-E42)</f>
        <v/>
      </c>
      <c r="N42" s="31" t="str">
        <f>+IF(OR(I42="ND",J42="ND"),"",J42-I42)</f>
        <v/>
      </c>
    </row>
    <row r="43" spans="2:14" ht="14.25" x14ac:dyDescent="0.2">
      <c r="B43" s="29">
        <v>22</v>
      </c>
      <c r="C43" s="33" t="s">
        <v>61</v>
      </c>
      <c r="D43" s="30"/>
      <c r="E43" s="31" t="str">
        <f>IF(ISERROR(E34/E30),"ND",E34/E30)</f>
        <v>ND</v>
      </c>
      <c r="F43" s="31" t="str">
        <f>IF(ISERROR(F34/F30),"ND",F34/F30)</f>
        <v>ND</v>
      </c>
      <c r="G43" s="31" t="str">
        <f>IF(ISERROR(G34/G30),"ND",G34/G30)</f>
        <v>ND</v>
      </c>
      <c r="H43" s="31"/>
      <c r="I43" s="31" t="str">
        <f>IF(ISERROR(I34/I30),"ND",I34/I30)</f>
        <v>ND</v>
      </c>
      <c r="J43" s="31" t="str">
        <f>IF(ISERROR(J34/J30),"ND",J34/J30)</f>
        <v>ND</v>
      </c>
      <c r="K43" s="31" t="str">
        <f t="shared" si="6"/>
        <v/>
      </c>
      <c r="L43" s="31" t="str">
        <f t="shared" si="6"/>
        <v/>
      </c>
      <c r="M43" s="31" t="str">
        <f>+IF(OR(E43="ND",G43="ND"),"",G43-E43)</f>
        <v/>
      </c>
      <c r="N43" s="31" t="str">
        <f>+IF(OR(I43="ND",J43="ND"),"",J43-I43)</f>
        <v/>
      </c>
    </row>
    <row r="44" spans="2:14" ht="14.25" x14ac:dyDescent="0.2">
      <c r="B44" s="29">
        <v>23</v>
      </c>
      <c r="C44" s="33" t="s">
        <v>62</v>
      </c>
      <c r="D44" s="30"/>
      <c r="E44" s="31" t="str">
        <f>IF(ISERROR(E34/E29),"ND",E34/E29)</f>
        <v>ND</v>
      </c>
      <c r="F44" s="31" t="str">
        <f>IF(ISERROR(F34/F29),"ND",F34/F29)</f>
        <v>ND</v>
      </c>
      <c r="G44" s="31" t="str">
        <f>IF(ISERROR(G34/G29),"ND",G34/G29)</f>
        <v>ND</v>
      </c>
      <c r="H44" s="31"/>
      <c r="I44" s="31" t="str">
        <f>IF(ISERROR(I34/I29),"ND",I34/I29)</f>
        <v>ND</v>
      </c>
      <c r="J44" s="31" t="str">
        <f>IF(ISERROR(J34/J29),"ND",J34/J29)</f>
        <v>ND</v>
      </c>
      <c r="K44" s="31" t="str">
        <f t="shared" si="6"/>
        <v/>
      </c>
      <c r="L44" s="31" t="str">
        <f t="shared" si="6"/>
        <v/>
      </c>
      <c r="M44" s="31" t="str">
        <f>+IF(OR(E44="ND",G44="ND"),"",G44-E44)</f>
        <v/>
      </c>
      <c r="N44" s="31" t="str">
        <f>+IF(OR(I44="ND",J44="ND"),"",J44-I44)</f>
        <v/>
      </c>
    </row>
    <row r="45" spans="2:14" x14ac:dyDescent="0.2">
      <c r="B45" s="34"/>
      <c r="C45" s="35"/>
      <c r="D45" s="35"/>
      <c r="E45" s="36"/>
      <c r="F45" s="36"/>
      <c r="G45" s="36"/>
      <c r="H45" s="36"/>
      <c r="I45" s="36"/>
      <c r="J45" s="37"/>
    </row>
    <row r="46" spans="2:14" ht="18" x14ac:dyDescent="0.2">
      <c r="B46" s="38" t="s">
        <v>63</v>
      </c>
      <c r="C46" s="39"/>
      <c r="D46" s="39"/>
      <c r="E46" s="40"/>
      <c r="F46" s="40"/>
      <c r="G46" s="40"/>
      <c r="H46" s="40"/>
      <c r="I46" s="40"/>
      <c r="J46" s="40"/>
      <c r="K46" s="40"/>
      <c r="L46" s="40"/>
      <c r="M46" s="41"/>
      <c r="N46" s="41"/>
    </row>
    <row r="47" spans="2:14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 ht="15" x14ac:dyDescent="0.2">
      <c r="B48" s="42" t="s">
        <v>64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2:14" ht="15" x14ac:dyDescent="0.2">
      <c r="B49" s="42" t="s">
        <v>65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2:14" ht="15" x14ac:dyDescent="0.2">
      <c r="B50" s="42" t="s">
        <v>66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2:14" ht="26.25" customHeight="1" x14ac:dyDescent="0.2">
      <c r="B51" s="42" t="s">
        <v>67</v>
      </c>
      <c r="C51" s="43"/>
      <c r="D51" s="43"/>
      <c r="E51" s="43"/>
      <c r="F51" s="43"/>
      <c r="G51" s="43"/>
      <c r="H51" s="43"/>
      <c r="I51" s="43"/>
      <c r="J51" s="43"/>
      <c r="K51" s="43"/>
      <c r="L51" s="44"/>
    </row>
    <row r="52" spans="2:14" s="5" customFormat="1" ht="15.95" customHeight="1" x14ac:dyDescent="0.25">
      <c r="B52" s="45" t="s">
        <v>68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2:14" s="5" customFormat="1" ht="14.45" customHeight="1" x14ac:dyDescent="0.25">
      <c r="B53" s="45" t="s">
        <v>69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</row>
  </sheetData>
  <mergeCells count="16">
    <mergeCell ref="B50:N50"/>
    <mergeCell ref="B51:K51"/>
    <mergeCell ref="B52:L52"/>
    <mergeCell ref="B53:L53"/>
    <mergeCell ref="D12:J12"/>
    <mergeCell ref="D13:J13"/>
    <mergeCell ref="D14:J14"/>
    <mergeCell ref="B46:D46"/>
    <mergeCell ref="B48:N48"/>
    <mergeCell ref="B49:N49"/>
    <mergeCell ref="B1:S1"/>
    <mergeCell ref="D6:G6"/>
    <mergeCell ref="D7:G7"/>
    <mergeCell ref="D8:G8"/>
    <mergeCell ref="D9:G9"/>
    <mergeCell ref="D10:G10"/>
  </mergeCells>
  <hyperlinks>
    <hyperlink ref="D10" r:id="rId1" xr:uid="{ABD16AB9-02A2-4735-924C-8CEB2ECD5EE6}"/>
  </hyperlinks>
  <printOptions horizontalCentered="1" verticalCentered="1"/>
  <pageMargins left="0.32" right="0.31" top="0.44" bottom="0.3" header="0" footer="0"/>
  <pageSetup scale="63" orientation="landscape" r:id="rId2"/>
  <headerFooter alignWithMargins="0">
    <oddHeader>&amp;L&amp;F&amp;C&amp;D&amp;R&amp;P</oddHeader>
    <oddFooter>&amp;L&amp;Z&amp;R&amp;A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Anexo 3A Fros del producto</vt:lpstr>
      <vt:lpstr>'Anexo 3A Fros del producto'!Print_Area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j.nunez@dasa.com.do</dc:creator>
  <cp:lastModifiedBy>j.nunez@dasa.com.do</cp:lastModifiedBy>
  <dcterms:created xsi:type="dcterms:W3CDTF">2026-03-19T14:22:04Z</dcterms:created>
  <dcterms:modified xsi:type="dcterms:W3CDTF">2026-03-19T14:22:14Z</dcterms:modified>
</cp:coreProperties>
</file>