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A\Desktop\"/>
    </mc:Choice>
  </mc:AlternateContent>
  <xr:revisionPtr revIDLastSave="0" documentId="8_{B2BDDF0C-2154-44CC-B699-D62CABC5F71E}" xr6:coauthVersionLast="47" xr6:coauthVersionMax="47" xr10:uidLastSave="{00000000-0000-0000-0000-000000000000}"/>
  <bookViews>
    <workbookView xWindow="-120" yWindow="-120" windowWidth="20730" windowHeight="11040" xr2:uid="{A2DF1061-DA51-4001-AE62-79D8500B8E61}"/>
  </bookViews>
  <sheets>
    <sheet name="Anexo 3B Fros de la empresa" sheetId="1" r:id="rId1"/>
  </sheets>
  <externalReferences>
    <externalReference r:id="rId2"/>
  </externalReferences>
  <definedNames>
    <definedName name="Excel_BuiltIn__FilterDatabase_1">#REF!</definedName>
    <definedName name="Excel_BuiltIn__FilterDatabase_2">'[1]Anexo 1'!#REF!</definedName>
    <definedName name="Excel_BuiltIn__FilterDatabase_3">#REF!</definedName>
    <definedName name="Excel_BuiltIn__FilterDatabase_4">#REF!</definedName>
    <definedName name="Excel_BuiltIn_Criteria_1">#REF!</definedName>
    <definedName name="Excel_BuiltIn_Criteria_2">'[1]Anexo 1'!#REF!</definedName>
    <definedName name="Excel_BuiltIn_Criteria_3">#REF!</definedName>
    <definedName name="Excel_BuiltIn_Criteria_4">#REF!</definedName>
    <definedName name="Excel_BuiltIn_Extract_1">#REF!</definedName>
    <definedName name="Excel_BuiltIn_Extract_2">'[1]Anexo 1'!#REF!</definedName>
    <definedName name="Excel_BuiltIn_Extract_3">#REF!</definedName>
    <definedName name="Excel_BuiltIn_Extract_4">#REF!</definedName>
    <definedName name="Excel_BuiltIn_Print_Area_1">#REF!</definedName>
    <definedName name="Excel_BuiltIn_Print_Area_3">#REF!</definedName>
    <definedName name="Excel_BuiltIn_Print_Area_4">#REF!</definedName>
    <definedName name="Excel_BuiltIn_Print_Titles_1">#REF!</definedName>
    <definedName name="Excel_BuiltIn_Print_Titles_2">'[1]Anexo 1'!#REF!</definedName>
    <definedName name="Excel_BuiltIn_Print_Titles_3">#REF!</definedName>
    <definedName name="Excel_BuiltIn_Print_Titles_4">#REF!</definedName>
    <definedName name="_xlnm.Print_Area" localSheetId="0">'Anexo 3B Fros de la empresa'!$B$4:$J$43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N43" i="1" s="1"/>
  <c r="F43" i="1"/>
  <c r="M43" i="1" s="1"/>
  <c r="E43" i="1"/>
  <c r="K43" i="1" s="1"/>
  <c r="N42" i="1"/>
  <c r="J42" i="1"/>
  <c r="I42" i="1"/>
  <c r="F42" i="1"/>
  <c r="M42" i="1" s="1"/>
  <c r="E42" i="1"/>
  <c r="K42" i="1" s="1"/>
  <c r="N41" i="1"/>
  <c r="M41" i="1"/>
  <c r="J41" i="1"/>
  <c r="I41" i="1"/>
  <c r="F41" i="1"/>
  <c r="E41" i="1"/>
  <c r="K41" i="1" s="1"/>
  <c r="N40" i="1"/>
  <c r="M40" i="1"/>
  <c r="K40" i="1"/>
  <c r="J40" i="1"/>
  <c r="I40" i="1"/>
  <c r="F40" i="1"/>
  <c r="E40" i="1"/>
  <c r="M38" i="1"/>
  <c r="K38" i="1"/>
  <c r="J38" i="1"/>
  <c r="N38" i="1" s="1"/>
  <c r="I38" i="1"/>
  <c r="F38" i="1"/>
  <c r="E38" i="1"/>
  <c r="N37" i="1"/>
  <c r="M37" i="1"/>
  <c r="F37" i="1"/>
  <c r="K37" i="1" s="1"/>
  <c r="E37" i="1"/>
  <c r="J36" i="1"/>
  <c r="I36" i="1"/>
  <c r="N36" i="1" s="1"/>
  <c r="F36" i="1"/>
  <c r="M36" i="1" s="1"/>
  <c r="E36" i="1"/>
  <c r="K36" i="1" s="1"/>
  <c r="N34" i="1"/>
  <c r="M34" i="1"/>
  <c r="K34" i="1"/>
  <c r="N33" i="1"/>
  <c r="M33" i="1"/>
  <c r="K33" i="1"/>
  <c r="N32" i="1"/>
  <c r="M32" i="1"/>
  <c r="K32" i="1"/>
  <c r="N31" i="1"/>
  <c r="M31" i="1"/>
  <c r="K31" i="1"/>
  <c r="N30" i="1"/>
  <c r="M30" i="1"/>
  <c r="K30" i="1"/>
  <c r="N29" i="1"/>
  <c r="M29" i="1"/>
  <c r="K29" i="1"/>
  <c r="N28" i="1"/>
  <c r="M28" i="1"/>
  <c r="K28" i="1"/>
  <c r="N25" i="1"/>
  <c r="M25" i="1"/>
  <c r="K25" i="1"/>
  <c r="N24" i="1"/>
  <c r="M24" i="1"/>
  <c r="K24" i="1"/>
  <c r="N23" i="1"/>
  <c r="M23" i="1"/>
  <c r="K23" i="1"/>
  <c r="N22" i="1"/>
  <c r="M22" i="1"/>
  <c r="K22" i="1"/>
  <c r="N21" i="1"/>
  <c r="M21" i="1"/>
  <c r="K21" i="1"/>
  <c r="N20" i="1"/>
  <c r="M20" i="1"/>
  <c r="K20" i="1"/>
  <c r="N19" i="1"/>
  <c r="M19" i="1"/>
  <c r="K19" i="1"/>
  <c r="N18" i="1"/>
  <c r="M18" i="1"/>
  <c r="K18" i="1"/>
  <c r="N17" i="1"/>
  <c r="M17" i="1"/>
  <c r="K17" i="1"/>
  <c r="N15" i="1"/>
  <c r="M15" i="1"/>
  <c r="L15" i="1"/>
  <c r="K15" i="1"/>
  <c r="L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 Acosta Santos</author>
  </authors>
  <commentList>
    <comment ref="I15" authorId="0" shapeId="0" xr:uid="{C80A0507-219C-4D12-9662-14F4F47E2CF5}">
      <text>
        <r>
          <rPr>
            <b/>
            <sz val="9"/>
            <color indexed="81"/>
            <rFont val="Tahoma"/>
            <family val="2"/>
          </rPr>
          <t xml:space="preserve">CDC:
</t>
        </r>
        <r>
          <rPr>
            <sz val="9"/>
            <color indexed="81"/>
            <rFont val="Tahoma"/>
            <family val="2"/>
          </rPr>
          <t xml:space="preserve"> Periodo similar al periodo más reciente correspondiente al año anterior (por ejemplo, si el periodo más reciente es septiembre - diciembre 2019, el periodo comparable sería septiembre - diciembre 2018).</t>
        </r>
      </text>
    </comment>
    <comment ref="J15" authorId="0" shapeId="0" xr:uid="{BDABB5C1-5BE1-46EE-A240-77CDEF15ED60}">
      <text>
        <r>
          <rPr>
            <b/>
            <sz val="9"/>
            <color indexed="81"/>
            <rFont val="Tahoma"/>
            <family val="2"/>
          </rPr>
          <t>CDC:</t>
        </r>
        <r>
          <rPr>
            <sz val="9"/>
            <color indexed="81"/>
            <rFont val="Tahoma"/>
            <family val="2"/>
          </rPr>
          <t xml:space="preserve">
Periodo más próximo a la solicitud de examen por expiración de la medida antidumping (generalmente comprende los cuatro o seis meses anteriores a la solicitud de examen).</t>
        </r>
      </text>
    </comment>
  </commentList>
</comments>
</file>

<file path=xl/sharedStrings.xml><?xml version="1.0" encoding="utf-8"?>
<sst xmlns="http://schemas.openxmlformats.org/spreadsheetml/2006/main" count="171" uniqueCount="67">
  <si>
    <t xml:space="preserve">Formulario de examen por extinción de los derechos antidumping </t>
  </si>
  <si>
    <t>Anexo 3 B.  Total de la empresa</t>
  </si>
  <si>
    <t>Razón social</t>
  </si>
  <si>
    <t>ECOACERO</t>
  </si>
  <si>
    <t>Producto investigado</t>
  </si>
  <si>
    <t>Barras de refuerzo para hormigón (Varillas)</t>
  </si>
  <si>
    <t>Nombre del responsable del llenado</t>
  </si>
  <si>
    <t>Pedro Manuel Estrella Tavarez</t>
  </si>
  <si>
    <t>Teléfono del responsable del llenado</t>
  </si>
  <si>
    <t>809-796-1129</t>
  </si>
  <si>
    <t>Correo electrónico del responsable del llenado</t>
  </si>
  <si>
    <t xml:space="preserve">pestrella@estrella.com.do </t>
  </si>
  <si>
    <t>Indicadores financieros de la Razón Social</t>
  </si>
  <si>
    <t>Variación porcentual</t>
  </si>
  <si>
    <t>No.</t>
  </si>
  <si>
    <t>Conceptos</t>
  </si>
  <si>
    <t>Unidad</t>
  </si>
  <si>
    <t>Año 1</t>
  </si>
  <si>
    <t>Año 2</t>
  </si>
  <si>
    <t>Año 3</t>
  </si>
  <si>
    <t>Año 4</t>
  </si>
  <si>
    <t>Periodo comparable</t>
  </si>
  <si>
    <t>Periodo más reciente</t>
  </si>
  <si>
    <t>Estado de resultados</t>
  </si>
  <si>
    <t>1</t>
  </si>
  <si>
    <t>Ventas netas</t>
  </si>
  <si>
    <t>$M.N.</t>
  </si>
  <si>
    <t>ND</t>
  </si>
  <si>
    <t>2</t>
  </si>
  <si>
    <t xml:space="preserve">Costo de ventas </t>
  </si>
  <si>
    <t>3</t>
  </si>
  <si>
    <t>Utilidad bruta</t>
  </si>
  <si>
    <t>4</t>
  </si>
  <si>
    <t>Gastos de operación</t>
  </si>
  <si>
    <t>5</t>
  </si>
  <si>
    <t>Depreciación y otros conceptos de flujo de efectivo</t>
  </si>
  <si>
    <t>6</t>
  </si>
  <si>
    <t>EBIT (Utilidad operativa)</t>
  </si>
  <si>
    <t>7</t>
  </si>
  <si>
    <t>Utilidad antes de impuestos</t>
  </si>
  <si>
    <t>8</t>
  </si>
  <si>
    <t>Impuestos</t>
  </si>
  <si>
    <t>9</t>
  </si>
  <si>
    <t xml:space="preserve">Utilidad neta </t>
  </si>
  <si>
    <t>Balance General</t>
  </si>
  <si>
    <t>Activos Totales</t>
  </si>
  <si>
    <t>Capital contable</t>
  </si>
  <si>
    <t xml:space="preserve">Activo circulante </t>
  </si>
  <si>
    <t>Pasivo circulante</t>
  </si>
  <si>
    <t xml:space="preserve">Inventarios </t>
  </si>
  <si>
    <t>Pasivo Total</t>
  </si>
  <si>
    <t>Indicadores financieros</t>
  </si>
  <si>
    <t>Utilidad neta/ventas</t>
  </si>
  <si>
    <t>%</t>
  </si>
  <si>
    <t>Flujo de caja o flujo de efectivo</t>
  </si>
  <si>
    <t>$ MN</t>
  </si>
  <si>
    <t>Rendimiento de las inversiones</t>
  </si>
  <si>
    <t>Capacidad de reunir capital</t>
  </si>
  <si>
    <t xml:space="preserve">    Ratio de circulante</t>
  </si>
  <si>
    <t xml:space="preserve">    Prueba del ácido</t>
  </si>
  <si>
    <t xml:space="preserve">    Pasivo total/capital contable</t>
  </si>
  <si>
    <t xml:space="preserve">    Pasivo total/activo total</t>
  </si>
  <si>
    <t>Instrucciones para el llenado de la información</t>
  </si>
  <si>
    <t>1.- Favor de precisar la fuente de procedencia de los datos, anexos  y similares que avalen la información proporcionada en este cuadro (i.e. título, autor, página, fecha del documento o de su consulta, página web u otra, según corresponda).</t>
  </si>
  <si>
    <t>2.- Las celdas sombreadas en amarillo incluyen fórmulas, por lo que no es necesario capturar nada en dichas celdas.</t>
  </si>
  <si>
    <t>3. Periodo comparable: Periodo similar al periodo más reciente correspondiente al año anterior (por ejemplo, si el periodo más reciente es septiembre - diciembre 2019, el periodo comparable sería septiembre - diciembre 2018).</t>
  </si>
  <si>
    <t>4. Periodo más reciente: Periodo más próximo a la solicitud de examen por expiración de la medida antidumping (generalmente comprende los cuatro o seis meses anteriores a la solicitud de examen).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</si>
</sst>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_-* #,##0.00_-;\-* #,##0.00_-;_-* \-??_-;_-@_-"/>
    <numFmt numFmtId="167" formatCode="#,##0.00_ ;[Red]\-#,##0.00\ 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ill="0" applyBorder="0" applyAlignment="0" applyProtection="0"/>
  </cellStyleXfs>
  <cellXfs count="42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>
      <alignment horizontal="center"/>
    </xf>
    <xf numFmtId="0" fontId="2" fillId="0" borderId="0" xfId="3"/>
    <xf numFmtId="0" fontId="5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7" fillId="2" borderId="1" xfId="3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7" fillId="3" borderId="1" xfId="3" applyFont="1" applyFill="1" applyBorder="1" applyAlignment="1">
      <alignment horizontal="centerContinuous" vertical="center" wrapText="1"/>
    </xf>
    <xf numFmtId="0" fontId="2" fillId="3" borderId="1" xfId="3" applyFill="1" applyBorder="1" applyAlignment="1">
      <alignment horizontal="centerContinuous"/>
    </xf>
    <xf numFmtId="0" fontId="7" fillId="2" borderId="1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8" fillId="0" borderId="1" xfId="3" applyFont="1" applyBorder="1" applyAlignment="1">
      <alignment vertical="center"/>
    </xf>
    <xf numFmtId="0" fontId="2" fillId="0" borderId="1" xfId="3" applyBorder="1" applyAlignment="1">
      <alignment vertical="center" wrapText="1"/>
    </xf>
    <xf numFmtId="4" fontId="2" fillId="0" borderId="1" xfId="4" applyNumberFormat="1" applyFont="1" applyBorder="1" applyAlignment="1">
      <alignment vertical="center" wrapText="1"/>
    </xf>
    <xf numFmtId="4" fontId="2" fillId="0" borderId="1" xfId="4" applyNumberForma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165" fontId="2" fillId="0" borderId="1" xfId="4" applyNumberFormat="1" applyBorder="1" applyAlignment="1">
      <alignment horizontal="center" vertical="center" wrapText="1"/>
    </xf>
    <xf numFmtId="165" fontId="2" fillId="0" borderId="1" xfId="4" applyNumberFormat="1" applyFont="1" applyBorder="1" applyAlignment="1">
      <alignment vertical="center" wrapText="1"/>
    </xf>
    <xf numFmtId="165" fontId="2" fillId="0" borderId="1" xfId="4" applyNumberFormat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vertical="center" wrapText="1"/>
    </xf>
    <xf numFmtId="165" fontId="9" fillId="4" borderId="1" xfId="4" applyNumberFormat="1" applyFont="1" applyFill="1" applyBorder="1" applyAlignment="1">
      <alignment horizontal="center" vertical="center" wrapText="1"/>
    </xf>
    <xf numFmtId="2" fontId="9" fillId="4" borderId="1" xfId="5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vertical="center" wrapText="1"/>
    </xf>
    <xf numFmtId="0" fontId="8" fillId="0" borderId="0" xfId="3" applyFont="1" applyAlignment="1">
      <alignment horizontal="left" vertical="center"/>
    </xf>
    <xf numFmtId="0" fontId="11" fillId="0" borderId="0" xfId="2" applyFont="1" applyAlignment="1">
      <alignment vertical="center"/>
    </xf>
    <xf numFmtId="167" fontId="12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/>
    </xf>
    <xf numFmtId="0" fontId="11" fillId="0" borderId="0" xfId="3" applyFont="1"/>
    <xf numFmtId="0" fontId="11" fillId="0" borderId="0" xfId="2" applyFont="1" applyAlignment="1">
      <alignment horizontal="left" vertical="center" wrapText="1"/>
    </xf>
  </cellXfs>
  <cellStyles count="7">
    <cellStyle name="Comma_calzado 6401" xfId="6" xr:uid="{6A4352D4-1F7E-4511-88EB-AAC9E54F3B71}"/>
    <cellStyle name="Hyperlink" xfId="1" builtinId="8"/>
    <cellStyle name="Millares 2" xfId="4" xr:uid="{E48BF70C-9A00-482B-91B7-07F35416859A}"/>
    <cellStyle name="Normal" xfId="0" builtinId="0"/>
    <cellStyle name="Normal 2" xfId="2" xr:uid="{19C14ACB-CF2B-4B97-8011-0E93174F5FFC}"/>
    <cellStyle name="Normal 3" xfId="3" xr:uid="{C27A528A-DB61-41A1-9C8E-228D5F1A9580}"/>
    <cellStyle name="Porcentaje 2" xfId="5" xr:uid="{3E8C34D5-0BA0-464B-B2C1-5E2BE74B7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3.-Anexos-123-y-7-Dano-Examen-AD%20(4).xlsx" TargetMode="External"/><Relationship Id="rId2" Type="http://schemas.openxmlformats.org/officeDocument/2006/relationships/externalLinkPath" Target="file:///C:\Users\DASA\Downloads\3.-Anexos-123-y-7-Dano-Examen-AD%20(4).xlsx" TargetMode="External"/><Relationship Id="rId1" Type="http://schemas.openxmlformats.org/officeDocument/2006/relationships/externalLinkPath" Target="/Users/DASA/Downloads/3.-Anexos-123-y-7-Dano-Examen-AD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"/>
      <sheetName val="Anexo 3A Fros del producto"/>
      <sheetName val="Anexo 3B Fros de la empresa"/>
      <sheetName val="Anexo 7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strella@estrella.com.do%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80D4-559C-4DC5-803C-E3CF833BAFAF}">
  <sheetPr>
    <pageSetUpPr fitToPage="1"/>
  </sheetPr>
  <dimension ref="B2:W50"/>
  <sheetViews>
    <sheetView tabSelected="1" topLeftCell="A18" zoomScale="90" zoomScaleNormal="90" zoomScaleSheetLayoutView="100" workbookViewId="0">
      <selection activeCell="B5" sqref="B5:P5"/>
    </sheetView>
  </sheetViews>
  <sheetFormatPr defaultColWidth="11.42578125" defaultRowHeight="12.75" x14ac:dyDescent="0.2"/>
  <cols>
    <col min="1" max="1" width="11.42578125" style="7"/>
    <col min="2" max="2" width="5.42578125" style="7" customWidth="1"/>
    <col min="3" max="3" width="43.42578125" style="7" customWidth="1"/>
    <col min="4" max="4" width="9.140625" style="7" customWidth="1"/>
    <col min="5" max="10" width="22.42578125" style="7" customWidth="1"/>
    <col min="11" max="13" width="11.42578125" style="7"/>
    <col min="14" max="14" width="12.42578125" style="7" customWidth="1"/>
    <col min="15" max="258" width="11.42578125" style="7"/>
    <col min="259" max="259" width="5.42578125" style="7" customWidth="1"/>
    <col min="260" max="260" width="43.42578125" style="7" customWidth="1"/>
    <col min="261" max="261" width="9.140625" style="7" customWidth="1"/>
    <col min="262" max="266" width="22.42578125" style="7" customWidth="1"/>
    <col min="267" max="514" width="11.42578125" style="7"/>
    <col min="515" max="515" width="5.42578125" style="7" customWidth="1"/>
    <col min="516" max="516" width="43.42578125" style="7" customWidth="1"/>
    <col min="517" max="517" width="9.140625" style="7" customWidth="1"/>
    <col min="518" max="522" width="22.42578125" style="7" customWidth="1"/>
    <col min="523" max="770" width="11.42578125" style="7"/>
    <col min="771" max="771" width="5.42578125" style="7" customWidth="1"/>
    <col min="772" max="772" width="43.42578125" style="7" customWidth="1"/>
    <col min="773" max="773" width="9.140625" style="7" customWidth="1"/>
    <col min="774" max="778" width="22.42578125" style="7" customWidth="1"/>
    <col min="779" max="1026" width="11.42578125" style="7"/>
    <col min="1027" max="1027" width="5.42578125" style="7" customWidth="1"/>
    <col min="1028" max="1028" width="43.42578125" style="7" customWidth="1"/>
    <col min="1029" max="1029" width="9.140625" style="7" customWidth="1"/>
    <col min="1030" max="1034" width="22.42578125" style="7" customWidth="1"/>
    <col min="1035" max="1282" width="11.42578125" style="7"/>
    <col min="1283" max="1283" width="5.42578125" style="7" customWidth="1"/>
    <col min="1284" max="1284" width="43.42578125" style="7" customWidth="1"/>
    <col min="1285" max="1285" width="9.140625" style="7" customWidth="1"/>
    <col min="1286" max="1290" width="22.42578125" style="7" customWidth="1"/>
    <col min="1291" max="1538" width="11.42578125" style="7"/>
    <col min="1539" max="1539" width="5.42578125" style="7" customWidth="1"/>
    <col min="1540" max="1540" width="43.42578125" style="7" customWidth="1"/>
    <col min="1541" max="1541" width="9.140625" style="7" customWidth="1"/>
    <col min="1542" max="1546" width="22.42578125" style="7" customWidth="1"/>
    <col min="1547" max="1794" width="11.42578125" style="7"/>
    <col min="1795" max="1795" width="5.42578125" style="7" customWidth="1"/>
    <col min="1796" max="1796" width="43.42578125" style="7" customWidth="1"/>
    <col min="1797" max="1797" width="9.140625" style="7" customWidth="1"/>
    <col min="1798" max="1802" width="22.42578125" style="7" customWidth="1"/>
    <col min="1803" max="2050" width="11.42578125" style="7"/>
    <col min="2051" max="2051" width="5.42578125" style="7" customWidth="1"/>
    <col min="2052" max="2052" width="43.42578125" style="7" customWidth="1"/>
    <col min="2053" max="2053" width="9.140625" style="7" customWidth="1"/>
    <col min="2054" max="2058" width="22.42578125" style="7" customWidth="1"/>
    <col min="2059" max="2306" width="11.42578125" style="7"/>
    <col min="2307" max="2307" width="5.42578125" style="7" customWidth="1"/>
    <col min="2308" max="2308" width="43.42578125" style="7" customWidth="1"/>
    <col min="2309" max="2309" width="9.140625" style="7" customWidth="1"/>
    <col min="2310" max="2314" width="22.42578125" style="7" customWidth="1"/>
    <col min="2315" max="2562" width="11.42578125" style="7"/>
    <col min="2563" max="2563" width="5.42578125" style="7" customWidth="1"/>
    <col min="2564" max="2564" width="43.42578125" style="7" customWidth="1"/>
    <col min="2565" max="2565" width="9.140625" style="7" customWidth="1"/>
    <col min="2566" max="2570" width="22.42578125" style="7" customWidth="1"/>
    <col min="2571" max="2818" width="11.42578125" style="7"/>
    <col min="2819" max="2819" width="5.42578125" style="7" customWidth="1"/>
    <col min="2820" max="2820" width="43.42578125" style="7" customWidth="1"/>
    <col min="2821" max="2821" width="9.140625" style="7" customWidth="1"/>
    <col min="2822" max="2826" width="22.42578125" style="7" customWidth="1"/>
    <col min="2827" max="3074" width="11.42578125" style="7"/>
    <col min="3075" max="3075" width="5.42578125" style="7" customWidth="1"/>
    <col min="3076" max="3076" width="43.42578125" style="7" customWidth="1"/>
    <col min="3077" max="3077" width="9.140625" style="7" customWidth="1"/>
    <col min="3078" max="3082" width="22.42578125" style="7" customWidth="1"/>
    <col min="3083" max="3330" width="11.42578125" style="7"/>
    <col min="3331" max="3331" width="5.42578125" style="7" customWidth="1"/>
    <col min="3332" max="3332" width="43.42578125" style="7" customWidth="1"/>
    <col min="3333" max="3333" width="9.140625" style="7" customWidth="1"/>
    <col min="3334" max="3338" width="22.42578125" style="7" customWidth="1"/>
    <col min="3339" max="3586" width="11.42578125" style="7"/>
    <col min="3587" max="3587" width="5.42578125" style="7" customWidth="1"/>
    <col min="3588" max="3588" width="43.42578125" style="7" customWidth="1"/>
    <col min="3589" max="3589" width="9.140625" style="7" customWidth="1"/>
    <col min="3590" max="3594" width="22.42578125" style="7" customWidth="1"/>
    <col min="3595" max="3842" width="11.42578125" style="7"/>
    <col min="3843" max="3843" width="5.42578125" style="7" customWidth="1"/>
    <col min="3844" max="3844" width="43.42578125" style="7" customWidth="1"/>
    <col min="3845" max="3845" width="9.140625" style="7" customWidth="1"/>
    <col min="3846" max="3850" width="22.42578125" style="7" customWidth="1"/>
    <col min="3851" max="4098" width="11.42578125" style="7"/>
    <col min="4099" max="4099" width="5.42578125" style="7" customWidth="1"/>
    <col min="4100" max="4100" width="43.42578125" style="7" customWidth="1"/>
    <col min="4101" max="4101" width="9.140625" style="7" customWidth="1"/>
    <col min="4102" max="4106" width="22.42578125" style="7" customWidth="1"/>
    <col min="4107" max="4354" width="11.42578125" style="7"/>
    <col min="4355" max="4355" width="5.42578125" style="7" customWidth="1"/>
    <col min="4356" max="4356" width="43.42578125" style="7" customWidth="1"/>
    <col min="4357" max="4357" width="9.140625" style="7" customWidth="1"/>
    <col min="4358" max="4362" width="22.42578125" style="7" customWidth="1"/>
    <col min="4363" max="4610" width="11.42578125" style="7"/>
    <col min="4611" max="4611" width="5.42578125" style="7" customWidth="1"/>
    <col min="4612" max="4612" width="43.42578125" style="7" customWidth="1"/>
    <col min="4613" max="4613" width="9.140625" style="7" customWidth="1"/>
    <col min="4614" max="4618" width="22.42578125" style="7" customWidth="1"/>
    <col min="4619" max="4866" width="11.42578125" style="7"/>
    <col min="4867" max="4867" width="5.42578125" style="7" customWidth="1"/>
    <col min="4868" max="4868" width="43.42578125" style="7" customWidth="1"/>
    <col min="4869" max="4869" width="9.140625" style="7" customWidth="1"/>
    <col min="4870" max="4874" width="22.42578125" style="7" customWidth="1"/>
    <col min="4875" max="5122" width="11.42578125" style="7"/>
    <col min="5123" max="5123" width="5.42578125" style="7" customWidth="1"/>
    <col min="5124" max="5124" width="43.42578125" style="7" customWidth="1"/>
    <col min="5125" max="5125" width="9.140625" style="7" customWidth="1"/>
    <col min="5126" max="5130" width="22.42578125" style="7" customWidth="1"/>
    <col min="5131" max="5378" width="11.42578125" style="7"/>
    <col min="5379" max="5379" width="5.42578125" style="7" customWidth="1"/>
    <col min="5380" max="5380" width="43.42578125" style="7" customWidth="1"/>
    <col min="5381" max="5381" width="9.140625" style="7" customWidth="1"/>
    <col min="5382" max="5386" width="22.42578125" style="7" customWidth="1"/>
    <col min="5387" max="5634" width="11.42578125" style="7"/>
    <col min="5635" max="5635" width="5.42578125" style="7" customWidth="1"/>
    <col min="5636" max="5636" width="43.42578125" style="7" customWidth="1"/>
    <col min="5637" max="5637" width="9.140625" style="7" customWidth="1"/>
    <col min="5638" max="5642" width="22.42578125" style="7" customWidth="1"/>
    <col min="5643" max="5890" width="11.42578125" style="7"/>
    <col min="5891" max="5891" width="5.42578125" style="7" customWidth="1"/>
    <col min="5892" max="5892" width="43.42578125" style="7" customWidth="1"/>
    <col min="5893" max="5893" width="9.140625" style="7" customWidth="1"/>
    <col min="5894" max="5898" width="22.42578125" style="7" customWidth="1"/>
    <col min="5899" max="6146" width="11.42578125" style="7"/>
    <col min="6147" max="6147" width="5.42578125" style="7" customWidth="1"/>
    <col min="6148" max="6148" width="43.42578125" style="7" customWidth="1"/>
    <col min="6149" max="6149" width="9.140625" style="7" customWidth="1"/>
    <col min="6150" max="6154" width="22.42578125" style="7" customWidth="1"/>
    <col min="6155" max="6402" width="11.42578125" style="7"/>
    <col min="6403" max="6403" width="5.42578125" style="7" customWidth="1"/>
    <col min="6404" max="6404" width="43.42578125" style="7" customWidth="1"/>
    <col min="6405" max="6405" width="9.140625" style="7" customWidth="1"/>
    <col min="6406" max="6410" width="22.42578125" style="7" customWidth="1"/>
    <col min="6411" max="6658" width="11.42578125" style="7"/>
    <col min="6659" max="6659" width="5.42578125" style="7" customWidth="1"/>
    <col min="6660" max="6660" width="43.42578125" style="7" customWidth="1"/>
    <col min="6661" max="6661" width="9.140625" style="7" customWidth="1"/>
    <col min="6662" max="6666" width="22.42578125" style="7" customWidth="1"/>
    <col min="6667" max="6914" width="11.42578125" style="7"/>
    <col min="6915" max="6915" width="5.42578125" style="7" customWidth="1"/>
    <col min="6916" max="6916" width="43.42578125" style="7" customWidth="1"/>
    <col min="6917" max="6917" width="9.140625" style="7" customWidth="1"/>
    <col min="6918" max="6922" width="22.42578125" style="7" customWidth="1"/>
    <col min="6923" max="7170" width="11.42578125" style="7"/>
    <col min="7171" max="7171" width="5.42578125" style="7" customWidth="1"/>
    <col min="7172" max="7172" width="43.42578125" style="7" customWidth="1"/>
    <col min="7173" max="7173" width="9.140625" style="7" customWidth="1"/>
    <col min="7174" max="7178" width="22.42578125" style="7" customWidth="1"/>
    <col min="7179" max="7426" width="11.42578125" style="7"/>
    <col min="7427" max="7427" width="5.42578125" style="7" customWidth="1"/>
    <col min="7428" max="7428" width="43.42578125" style="7" customWidth="1"/>
    <col min="7429" max="7429" width="9.140625" style="7" customWidth="1"/>
    <col min="7430" max="7434" width="22.42578125" style="7" customWidth="1"/>
    <col min="7435" max="7682" width="11.42578125" style="7"/>
    <col min="7683" max="7683" width="5.42578125" style="7" customWidth="1"/>
    <col min="7684" max="7684" width="43.42578125" style="7" customWidth="1"/>
    <col min="7685" max="7685" width="9.140625" style="7" customWidth="1"/>
    <col min="7686" max="7690" width="22.42578125" style="7" customWidth="1"/>
    <col min="7691" max="7938" width="11.42578125" style="7"/>
    <col min="7939" max="7939" width="5.42578125" style="7" customWidth="1"/>
    <col min="7940" max="7940" width="43.42578125" style="7" customWidth="1"/>
    <col min="7941" max="7941" width="9.140625" style="7" customWidth="1"/>
    <col min="7942" max="7946" width="22.42578125" style="7" customWidth="1"/>
    <col min="7947" max="8194" width="11.42578125" style="7"/>
    <col min="8195" max="8195" width="5.42578125" style="7" customWidth="1"/>
    <col min="8196" max="8196" width="43.42578125" style="7" customWidth="1"/>
    <col min="8197" max="8197" width="9.140625" style="7" customWidth="1"/>
    <col min="8198" max="8202" width="22.42578125" style="7" customWidth="1"/>
    <col min="8203" max="8450" width="11.42578125" style="7"/>
    <col min="8451" max="8451" width="5.42578125" style="7" customWidth="1"/>
    <col min="8452" max="8452" width="43.42578125" style="7" customWidth="1"/>
    <col min="8453" max="8453" width="9.140625" style="7" customWidth="1"/>
    <col min="8454" max="8458" width="22.42578125" style="7" customWidth="1"/>
    <col min="8459" max="8706" width="11.42578125" style="7"/>
    <col min="8707" max="8707" width="5.42578125" style="7" customWidth="1"/>
    <col min="8708" max="8708" width="43.42578125" style="7" customWidth="1"/>
    <col min="8709" max="8709" width="9.140625" style="7" customWidth="1"/>
    <col min="8710" max="8714" width="22.42578125" style="7" customWidth="1"/>
    <col min="8715" max="8962" width="11.42578125" style="7"/>
    <col min="8963" max="8963" width="5.42578125" style="7" customWidth="1"/>
    <col min="8964" max="8964" width="43.42578125" style="7" customWidth="1"/>
    <col min="8965" max="8965" width="9.140625" style="7" customWidth="1"/>
    <col min="8966" max="8970" width="22.42578125" style="7" customWidth="1"/>
    <col min="8971" max="9218" width="11.42578125" style="7"/>
    <col min="9219" max="9219" width="5.42578125" style="7" customWidth="1"/>
    <col min="9220" max="9220" width="43.42578125" style="7" customWidth="1"/>
    <col min="9221" max="9221" width="9.140625" style="7" customWidth="1"/>
    <col min="9222" max="9226" width="22.42578125" style="7" customWidth="1"/>
    <col min="9227" max="9474" width="11.42578125" style="7"/>
    <col min="9475" max="9475" width="5.42578125" style="7" customWidth="1"/>
    <col min="9476" max="9476" width="43.42578125" style="7" customWidth="1"/>
    <col min="9477" max="9477" width="9.140625" style="7" customWidth="1"/>
    <col min="9478" max="9482" width="22.42578125" style="7" customWidth="1"/>
    <col min="9483" max="9730" width="11.42578125" style="7"/>
    <col min="9731" max="9731" width="5.42578125" style="7" customWidth="1"/>
    <col min="9732" max="9732" width="43.42578125" style="7" customWidth="1"/>
    <col min="9733" max="9733" width="9.140625" style="7" customWidth="1"/>
    <col min="9734" max="9738" width="22.42578125" style="7" customWidth="1"/>
    <col min="9739" max="9986" width="11.42578125" style="7"/>
    <col min="9987" max="9987" width="5.42578125" style="7" customWidth="1"/>
    <col min="9988" max="9988" width="43.42578125" style="7" customWidth="1"/>
    <col min="9989" max="9989" width="9.140625" style="7" customWidth="1"/>
    <col min="9990" max="9994" width="22.42578125" style="7" customWidth="1"/>
    <col min="9995" max="10242" width="11.42578125" style="7"/>
    <col min="10243" max="10243" width="5.42578125" style="7" customWidth="1"/>
    <col min="10244" max="10244" width="43.42578125" style="7" customWidth="1"/>
    <col min="10245" max="10245" width="9.140625" style="7" customWidth="1"/>
    <col min="10246" max="10250" width="22.42578125" style="7" customWidth="1"/>
    <col min="10251" max="10498" width="11.42578125" style="7"/>
    <col min="10499" max="10499" width="5.42578125" style="7" customWidth="1"/>
    <col min="10500" max="10500" width="43.42578125" style="7" customWidth="1"/>
    <col min="10501" max="10501" width="9.140625" style="7" customWidth="1"/>
    <col min="10502" max="10506" width="22.42578125" style="7" customWidth="1"/>
    <col min="10507" max="10754" width="11.42578125" style="7"/>
    <col min="10755" max="10755" width="5.42578125" style="7" customWidth="1"/>
    <col min="10756" max="10756" width="43.42578125" style="7" customWidth="1"/>
    <col min="10757" max="10757" width="9.140625" style="7" customWidth="1"/>
    <col min="10758" max="10762" width="22.42578125" style="7" customWidth="1"/>
    <col min="10763" max="11010" width="11.42578125" style="7"/>
    <col min="11011" max="11011" width="5.42578125" style="7" customWidth="1"/>
    <col min="11012" max="11012" width="43.42578125" style="7" customWidth="1"/>
    <col min="11013" max="11013" width="9.140625" style="7" customWidth="1"/>
    <col min="11014" max="11018" width="22.42578125" style="7" customWidth="1"/>
    <col min="11019" max="11266" width="11.42578125" style="7"/>
    <col min="11267" max="11267" width="5.42578125" style="7" customWidth="1"/>
    <col min="11268" max="11268" width="43.42578125" style="7" customWidth="1"/>
    <col min="11269" max="11269" width="9.140625" style="7" customWidth="1"/>
    <col min="11270" max="11274" width="22.42578125" style="7" customWidth="1"/>
    <col min="11275" max="11522" width="11.42578125" style="7"/>
    <col min="11523" max="11523" width="5.42578125" style="7" customWidth="1"/>
    <col min="11524" max="11524" width="43.42578125" style="7" customWidth="1"/>
    <col min="11525" max="11525" width="9.140625" style="7" customWidth="1"/>
    <col min="11526" max="11530" width="22.42578125" style="7" customWidth="1"/>
    <col min="11531" max="11778" width="11.42578125" style="7"/>
    <col min="11779" max="11779" width="5.42578125" style="7" customWidth="1"/>
    <col min="11780" max="11780" width="43.42578125" style="7" customWidth="1"/>
    <col min="11781" max="11781" width="9.140625" style="7" customWidth="1"/>
    <col min="11782" max="11786" width="22.42578125" style="7" customWidth="1"/>
    <col min="11787" max="12034" width="11.42578125" style="7"/>
    <col min="12035" max="12035" width="5.42578125" style="7" customWidth="1"/>
    <col min="12036" max="12036" width="43.42578125" style="7" customWidth="1"/>
    <col min="12037" max="12037" width="9.140625" style="7" customWidth="1"/>
    <col min="12038" max="12042" width="22.42578125" style="7" customWidth="1"/>
    <col min="12043" max="12290" width="11.42578125" style="7"/>
    <col min="12291" max="12291" width="5.42578125" style="7" customWidth="1"/>
    <col min="12292" max="12292" width="43.42578125" style="7" customWidth="1"/>
    <col min="12293" max="12293" width="9.140625" style="7" customWidth="1"/>
    <col min="12294" max="12298" width="22.42578125" style="7" customWidth="1"/>
    <col min="12299" max="12546" width="11.42578125" style="7"/>
    <col min="12547" max="12547" width="5.42578125" style="7" customWidth="1"/>
    <col min="12548" max="12548" width="43.42578125" style="7" customWidth="1"/>
    <col min="12549" max="12549" width="9.140625" style="7" customWidth="1"/>
    <col min="12550" max="12554" width="22.42578125" style="7" customWidth="1"/>
    <col min="12555" max="12802" width="11.42578125" style="7"/>
    <col min="12803" max="12803" width="5.42578125" style="7" customWidth="1"/>
    <col min="12804" max="12804" width="43.42578125" style="7" customWidth="1"/>
    <col min="12805" max="12805" width="9.140625" style="7" customWidth="1"/>
    <col min="12806" max="12810" width="22.42578125" style="7" customWidth="1"/>
    <col min="12811" max="13058" width="11.42578125" style="7"/>
    <col min="13059" max="13059" width="5.42578125" style="7" customWidth="1"/>
    <col min="13060" max="13060" width="43.42578125" style="7" customWidth="1"/>
    <col min="13061" max="13061" width="9.140625" style="7" customWidth="1"/>
    <col min="13062" max="13066" width="22.42578125" style="7" customWidth="1"/>
    <col min="13067" max="13314" width="11.42578125" style="7"/>
    <col min="13315" max="13315" width="5.42578125" style="7" customWidth="1"/>
    <col min="13316" max="13316" width="43.42578125" style="7" customWidth="1"/>
    <col min="13317" max="13317" width="9.140625" style="7" customWidth="1"/>
    <col min="13318" max="13322" width="22.42578125" style="7" customWidth="1"/>
    <col min="13323" max="13570" width="11.42578125" style="7"/>
    <col min="13571" max="13571" width="5.42578125" style="7" customWidth="1"/>
    <col min="13572" max="13572" width="43.42578125" style="7" customWidth="1"/>
    <col min="13573" max="13573" width="9.140625" style="7" customWidth="1"/>
    <col min="13574" max="13578" width="22.42578125" style="7" customWidth="1"/>
    <col min="13579" max="13826" width="11.42578125" style="7"/>
    <col min="13827" max="13827" width="5.42578125" style="7" customWidth="1"/>
    <col min="13828" max="13828" width="43.42578125" style="7" customWidth="1"/>
    <col min="13829" max="13829" width="9.140625" style="7" customWidth="1"/>
    <col min="13830" max="13834" width="22.42578125" style="7" customWidth="1"/>
    <col min="13835" max="14082" width="11.42578125" style="7"/>
    <col min="14083" max="14083" width="5.42578125" style="7" customWidth="1"/>
    <col min="14084" max="14084" width="43.42578125" style="7" customWidth="1"/>
    <col min="14085" max="14085" width="9.140625" style="7" customWidth="1"/>
    <col min="14086" max="14090" width="22.42578125" style="7" customWidth="1"/>
    <col min="14091" max="14338" width="11.42578125" style="7"/>
    <col min="14339" max="14339" width="5.42578125" style="7" customWidth="1"/>
    <col min="14340" max="14340" width="43.42578125" style="7" customWidth="1"/>
    <col min="14341" max="14341" width="9.140625" style="7" customWidth="1"/>
    <col min="14342" max="14346" width="22.42578125" style="7" customWidth="1"/>
    <col min="14347" max="14594" width="11.42578125" style="7"/>
    <col min="14595" max="14595" width="5.42578125" style="7" customWidth="1"/>
    <col min="14596" max="14596" width="43.42578125" style="7" customWidth="1"/>
    <col min="14597" max="14597" width="9.140625" style="7" customWidth="1"/>
    <col min="14598" max="14602" width="22.42578125" style="7" customWidth="1"/>
    <col min="14603" max="14850" width="11.42578125" style="7"/>
    <col min="14851" max="14851" width="5.42578125" style="7" customWidth="1"/>
    <col min="14852" max="14852" width="43.42578125" style="7" customWidth="1"/>
    <col min="14853" max="14853" width="9.140625" style="7" customWidth="1"/>
    <col min="14854" max="14858" width="22.42578125" style="7" customWidth="1"/>
    <col min="14859" max="15106" width="11.42578125" style="7"/>
    <col min="15107" max="15107" width="5.42578125" style="7" customWidth="1"/>
    <col min="15108" max="15108" width="43.42578125" style="7" customWidth="1"/>
    <col min="15109" max="15109" width="9.140625" style="7" customWidth="1"/>
    <col min="15110" max="15114" width="22.42578125" style="7" customWidth="1"/>
    <col min="15115" max="15362" width="11.42578125" style="7"/>
    <col min="15363" max="15363" width="5.42578125" style="7" customWidth="1"/>
    <col min="15364" max="15364" width="43.42578125" style="7" customWidth="1"/>
    <col min="15365" max="15365" width="9.140625" style="7" customWidth="1"/>
    <col min="15366" max="15370" width="22.42578125" style="7" customWidth="1"/>
    <col min="15371" max="15618" width="11.42578125" style="7"/>
    <col min="15619" max="15619" width="5.42578125" style="7" customWidth="1"/>
    <col min="15620" max="15620" width="43.42578125" style="7" customWidth="1"/>
    <col min="15621" max="15621" width="9.140625" style="7" customWidth="1"/>
    <col min="15622" max="15626" width="22.42578125" style="7" customWidth="1"/>
    <col min="15627" max="15874" width="11.42578125" style="7"/>
    <col min="15875" max="15875" width="5.42578125" style="7" customWidth="1"/>
    <col min="15876" max="15876" width="43.42578125" style="7" customWidth="1"/>
    <col min="15877" max="15877" width="9.140625" style="7" customWidth="1"/>
    <col min="15878" max="15882" width="22.42578125" style="7" customWidth="1"/>
    <col min="15883" max="16130" width="11.42578125" style="7"/>
    <col min="16131" max="16131" width="5.42578125" style="7" customWidth="1"/>
    <col min="16132" max="16132" width="43.42578125" style="7" customWidth="1"/>
    <col min="16133" max="16133" width="9.140625" style="7" customWidth="1"/>
    <col min="16134" max="16138" width="22.42578125" style="7" customWidth="1"/>
    <col min="16139" max="16384" width="11.42578125" style="7"/>
  </cols>
  <sheetData>
    <row r="2" spans="2:23" s="5" customFormat="1" ht="55.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3"/>
      <c r="S2" s="3"/>
      <c r="T2" s="3"/>
      <c r="U2" s="3"/>
      <c r="V2" s="4"/>
      <c r="W2" s="4"/>
    </row>
    <row r="5" spans="2:23" ht="20.25" x14ac:dyDescent="0.3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3" ht="20.25" x14ac:dyDescent="0.3">
      <c r="B6" s="8"/>
      <c r="C6" s="9"/>
      <c r="D6" s="9"/>
      <c r="E6" s="9"/>
      <c r="F6" s="9"/>
      <c r="G6" s="9"/>
      <c r="H6" s="9"/>
      <c r="I6" s="9"/>
      <c r="J6" s="9"/>
    </row>
    <row r="7" spans="2:23" ht="20.25" x14ac:dyDescent="0.3">
      <c r="B7" s="8"/>
      <c r="C7" s="10" t="s">
        <v>2</v>
      </c>
      <c r="D7" s="11" t="s">
        <v>3</v>
      </c>
      <c r="E7" s="11"/>
      <c r="F7" s="11"/>
      <c r="G7" s="11"/>
      <c r="H7"/>
      <c r="I7"/>
      <c r="J7" s="9"/>
    </row>
    <row r="8" spans="2:23" ht="26.25" customHeight="1" x14ac:dyDescent="0.3">
      <c r="B8" s="8"/>
      <c r="C8" s="10" t="s">
        <v>4</v>
      </c>
      <c r="D8" s="11" t="s">
        <v>5</v>
      </c>
      <c r="E8" s="11"/>
      <c r="F8" s="11"/>
      <c r="G8" s="11"/>
      <c r="H8"/>
      <c r="I8"/>
      <c r="J8" s="9"/>
    </row>
    <row r="9" spans="2:23" ht="36.75" customHeight="1" x14ac:dyDescent="0.3">
      <c r="B9" s="8"/>
      <c r="C9" s="10" t="s">
        <v>6</v>
      </c>
      <c r="D9" s="11" t="s">
        <v>7</v>
      </c>
      <c r="E9" s="11"/>
      <c r="F9" s="11"/>
      <c r="G9" s="11"/>
      <c r="H9"/>
      <c r="I9"/>
      <c r="J9" s="9"/>
    </row>
    <row r="10" spans="2:23" ht="42.75" customHeight="1" x14ac:dyDescent="0.3">
      <c r="B10" s="8"/>
      <c r="C10" s="10" t="s">
        <v>8</v>
      </c>
      <c r="D10" s="11" t="s">
        <v>9</v>
      </c>
      <c r="E10" s="11"/>
      <c r="F10" s="11"/>
      <c r="G10" s="11"/>
      <c r="H10"/>
      <c r="I10"/>
      <c r="J10" s="9"/>
    </row>
    <row r="11" spans="2:23" ht="45" customHeight="1" x14ac:dyDescent="0.3">
      <c r="B11" s="8"/>
      <c r="C11" s="10" t="s">
        <v>10</v>
      </c>
      <c r="D11" s="12" t="s">
        <v>11</v>
      </c>
      <c r="E11" s="11"/>
      <c r="F11" s="11"/>
      <c r="G11" s="11"/>
      <c r="H11"/>
      <c r="I11"/>
      <c r="J11" s="9"/>
    </row>
    <row r="12" spans="2:23" ht="20.25" x14ac:dyDescent="0.3">
      <c r="B12" s="8"/>
      <c r="C12"/>
      <c r="D12"/>
      <c r="E12"/>
      <c r="F12"/>
      <c r="G12"/>
      <c r="H12"/>
      <c r="I12"/>
      <c r="J12" s="9"/>
    </row>
    <row r="13" spans="2:23" ht="20.25" x14ac:dyDescent="0.3">
      <c r="B13" s="8" t="s">
        <v>12</v>
      </c>
      <c r="C13" s="9"/>
      <c r="D13" s="9"/>
      <c r="E13" s="9"/>
      <c r="F13" s="9"/>
      <c r="G13" s="9"/>
      <c r="H13" s="9"/>
      <c r="I13" s="9"/>
      <c r="J13" s="9"/>
    </row>
    <row r="14" spans="2:23" ht="15.75" x14ac:dyDescent="0.2">
      <c r="B14" s="13"/>
      <c r="K14" s="14" t="s">
        <v>13</v>
      </c>
      <c r="L14" s="14"/>
      <c r="M14" s="15"/>
      <c r="N14" s="15"/>
    </row>
    <row r="15" spans="2:23" ht="94.5" x14ac:dyDescent="0.2">
      <c r="B15" s="16" t="s">
        <v>14</v>
      </c>
      <c r="C15" s="16" t="s">
        <v>15</v>
      </c>
      <c r="D15" s="16" t="s">
        <v>16</v>
      </c>
      <c r="E15" s="16" t="s">
        <v>17</v>
      </c>
      <c r="F15" s="16" t="s">
        <v>18</v>
      </c>
      <c r="G15" s="16" t="s">
        <v>19</v>
      </c>
      <c r="H15" s="16" t="s">
        <v>20</v>
      </c>
      <c r="I15" s="16" t="s">
        <v>21</v>
      </c>
      <c r="J15" s="16" t="s">
        <v>22</v>
      </c>
      <c r="K15" s="16" t="str">
        <f>+F15&amp;" / "&amp;E15</f>
        <v>Año 2 / Año 1</v>
      </c>
      <c r="L15" s="16" t="str">
        <f>+G15&amp;" / "&amp;F15</f>
        <v>Año 3 / Año 2</v>
      </c>
      <c r="M15" s="16" t="str">
        <f>+H15&amp;" / "&amp;G15</f>
        <v>Año 4 / Año 3</v>
      </c>
      <c r="N15" s="16" t="str">
        <f>+J15&amp;" / "&amp;I15</f>
        <v>Periodo más reciente / Periodo comparable</v>
      </c>
    </row>
    <row r="16" spans="2:23" ht="15.75" x14ac:dyDescent="0.2">
      <c r="B16" s="17"/>
      <c r="C16" s="18" t="s">
        <v>23</v>
      </c>
      <c r="D16" s="19"/>
      <c r="E16" s="20"/>
      <c r="F16" s="20"/>
      <c r="G16" s="20"/>
      <c r="H16" s="20"/>
      <c r="I16" s="20"/>
      <c r="J16" s="20"/>
      <c r="K16" s="21"/>
      <c r="L16" s="21"/>
      <c r="M16" s="21"/>
      <c r="N16" s="21"/>
    </row>
    <row r="17" spans="2:14" ht="18.75" customHeight="1" x14ac:dyDescent="0.2">
      <c r="B17" s="22" t="s">
        <v>24</v>
      </c>
      <c r="C17" s="23" t="s">
        <v>25</v>
      </c>
      <c r="D17" s="22" t="s">
        <v>26</v>
      </c>
      <c r="E17" s="24" t="s">
        <v>27</v>
      </c>
      <c r="F17" s="24" t="s">
        <v>27</v>
      </c>
      <c r="G17" s="24" t="s">
        <v>27</v>
      </c>
      <c r="H17" s="24" t="s">
        <v>27</v>
      </c>
      <c r="I17" s="24" t="s">
        <v>27</v>
      </c>
      <c r="J17" s="24" t="s">
        <v>27</v>
      </c>
      <c r="K17" s="25" t="e">
        <f t="shared" ref="K17:K25" si="0">+IF(E17=0,"",((F17-E17)/E17)*100)</f>
        <v>#VALUE!</v>
      </c>
      <c r="L17" s="25"/>
      <c r="M17" s="25" t="e">
        <f>+IF(F17=0,"",((#REF!-F17)/F17)*100)</f>
        <v>#REF!</v>
      </c>
      <c r="N17" s="25" t="e">
        <f>+IF(I17=0,"",((J17-I17)/I17)*100)</f>
        <v>#VALUE!</v>
      </c>
    </row>
    <row r="18" spans="2:14" ht="18.75" customHeight="1" x14ac:dyDescent="0.2">
      <c r="B18" s="22" t="s">
        <v>28</v>
      </c>
      <c r="C18" s="23" t="s">
        <v>29</v>
      </c>
      <c r="D18" s="22" t="s">
        <v>26</v>
      </c>
      <c r="E18" s="24" t="s">
        <v>27</v>
      </c>
      <c r="F18" s="24" t="s">
        <v>27</v>
      </c>
      <c r="G18" s="24" t="s">
        <v>27</v>
      </c>
      <c r="H18" s="24" t="s">
        <v>27</v>
      </c>
      <c r="I18" s="24" t="s">
        <v>27</v>
      </c>
      <c r="J18" s="24" t="s">
        <v>27</v>
      </c>
      <c r="K18" s="25" t="e">
        <f t="shared" si="0"/>
        <v>#VALUE!</v>
      </c>
      <c r="L18" s="25"/>
      <c r="M18" s="25" t="e">
        <f>+IF(F18=0,"",((#REF!-F18)/F18)*100)</f>
        <v>#REF!</v>
      </c>
      <c r="N18" s="25" t="e">
        <f t="shared" ref="N18:N25" si="1">+IF(I18=0,"",((J18-I18)/I18)*100)</f>
        <v>#VALUE!</v>
      </c>
    </row>
    <row r="19" spans="2:14" ht="18.75" customHeight="1" x14ac:dyDescent="0.2">
      <c r="B19" s="22" t="s">
        <v>30</v>
      </c>
      <c r="C19" s="23" t="s">
        <v>31</v>
      </c>
      <c r="D19" s="22" t="s">
        <v>26</v>
      </c>
      <c r="E19" s="24" t="s">
        <v>27</v>
      </c>
      <c r="F19" s="24" t="s">
        <v>27</v>
      </c>
      <c r="G19" s="24" t="s">
        <v>27</v>
      </c>
      <c r="H19" s="24" t="s">
        <v>27</v>
      </c>
      <c r="I19" s="24" t="s">
        <v>27</v>
      </c>
      <c r="J19" s="24" t="s">
        <v>27</v>
      </c>
      <c r="K19" s="25" t="e">
        <f t="shared" si="0"/>
        <v>#VALUE!</v>
      </c>
      <c r="L19" s="25"/>
      <c r="M19" s="25" t="e">
        <f>+IF(F19=0,"",((#REF!-F19)/F19)*100)</f>
        <v>#REF!</v>
      </c>
      <c r="N19" s="25" t="e">
        <f t="shared" si="1"/>
        <v>#VALUE!</v>
      </c>
    </row>
    <row r="20" spans="2:14" ht="18.75" customHeight="1" x14ac:dyDescent="0.2">
      <c r="B20" s="22" t="s">
        <v>32</v>
      </c>
      <c r="C20" s="23" t="s">
        <v>33</v>
      </c>
      <c r="D20" s="22" t="s">
        <v>26</v>
      </c>
      <c r="E20" s="24" t="s">
        <v>27</v>
      </c>
      <c r="F20" s="24" t="s">
        <v>27</v>
      </c>
      <c r="G20" s="24" t="s">
        <v>27</v>
      </c>
      <c r="H20" s="24" t="s">
        <v>27</v>
      </c>
      <c r="I20" s="24" t="s">
        <v>27</v>
      </c>
      <c r="J20" s="24" t="s">
        <v>27</v>
      </c>
      <c r="K20" s="25" t="e">
        <f t="shared" si="0"/>
        <v>#VALUE!</v>
      </c>
      <c r="L20" s="25"/>
      <c r="M20" s="25" t="e">
        <f>+IF(F20=0,"",((#REF!-F20)/F20)*100)</f>
        <v>#REF!</v>
      </c>
      <c r="N20" s="25" t="e">
        <f t="shared" si="1"/>
        <v>#VALUE!</v>
      </c>
    </row>
    <row r="21" spans="2:14" ht="28.5" customHeight="1" x14ac:dyDescent="0.2">
      <c r="B21" s="22" t="s">
        <v>34</v>
      </c>
      <c r="C21" s="23" t="s">
        <v>35</v>
      </c>
      <c r="D21" s="22" t="s">
        <v>26</v>
      </c>
      <c r="E21" s="24" t="s">
        <v>27</v>
      </c>
      <c r="F21" s="24" t="s">
        <v>27</v>
      </c>
      <c r="G21" s="24" t="s">
        <v>27</v>
      </c>
      <c r="H21" s="24" t="s">
        <v>27</v>
      </c>
      <c r="I21" s="24" t="s">
        <v>27</v>
      </c>
      <c r="J21" s="24" t="s">
        <v>27</v>
      </c>
      <c r="K21" s="25" t="e">
        <f t="shared" si="0"/>
        <v>#VALUE!</v>
      </c>
      <c r="L21" s="25"/>
      <c r="M21" s="25" t="e">
        <f>+IF(F21=0,"",((#REF!-F21)/F21)*100)</f>
        <v>#REF!</v>
      </c>
      <c r="N21" s="25" t="e">
        <f t="shared" si="1"/>
        <v>#VALUE!</v>
      </c>
    </row>
    <row r="22" spans="2:14" ht="18.75" customHeight="1" x14ac:dyDescent="0.2">
      <c r="B22" s="22" t="s">
        <v>36</v>
      </c>
      <c r="C22" s="23" t="s">
        <v>37</v>
      </c>
      <c r="D22" s="22" t="s">
        <v>26</v>
      </c>
      <c r="E22" s="24" t="s">
        <v>27</v>
      </c>
      <c r="F22" s="24" t="s">
        <v>27</v>
      </c>
      <c r="G22" s="24" t="s">
        <v>27</v>
      </c>
      <c r="H22" s="24" t="s">
        <v>27</v>
      </c>
      <c r="I22" s="24" t="s">
        <v>27</v>
      </c>
      <c r="J22" s="24" t="s">
        <v>27</v>
      </c>
      <c r="K22" s="25" t="e">
        <f t="shared" si="0"/>
        <v>#VALUE!</v>
      </c>
      <c r="L22" s="25"/>
      <c r="M22" s="25" t="e">
        <f>+IF(F22=0,"",((#REF!-F22)/F22)*100)</f>
        <v>#REF!</v>
      </c>
      <c r="N22" s="25" t="e">
        <f t="shared" si="1"/>
        <v>#VALUE!</v>
      </c>
    </row>
    <row r="23" spans="2:14" ht="18.75" customHeight="1" x14ac:dyDescent="0.2">
      <c r="B23" s="22" t="s">
        <v>38</v>
      </c>
      <c r="C23" s="23" t="s">
        <v>39</v>
      </c>
      <c r="D23" s="22" t="s">
        <v>26</v>
      </c>
      <c r="E23" s="24" t="s">
        <v>27</v>
      </c>
      <c r="F23" s="24" t="s">
        <v>27</v>
      </c>
      <c r="G23" s="24" t="s">
        <v>27</v>
      </c>
      <c r="H23" s="24" t="s">
        <v>27</v>
      </c>
      <c r="I23" s="24" t="s">
        <v>27</v>
      </c>
      <c r="J23" s="24" t="s">
        <v>27</v>
      </c>
      <c r="K23" s="25" t="e">
        <f t="shared" si="0"/>
        <v>#VALUE!</v>
      </c>
      <c r="L23" s="25"/>
      <c r="M23" s="25" t="e">
        <f>+IF(F23=0,"",((#REF!-F23)/F23)*100)</f>
        <v>#REF!</v>
      </c>
      <c r="N23" s="25" t="e">
        <f t="shared" si="1"/>
        <v>#VALUE!</v>
      </c>
    </row>
    <row r="24" spans="2:14" ht="18.75" customHeight="1" x14ac:dyDescent="0.2">
      <c r="B24" s="22" t="s">
        <v>40</v>
      </c>
      <c r="C24" s="23" t="s">
        <v>41</v>
      </c>
      <c r="D24" s="22" t="s">
        <v>26</v>
      </c>
      <c r="E24" s="24" t="s">
        <v>27</v>
      </c>
      <c r="F24" s="24" t="s">
        <v>27</v>
      </c>
      <c r="G24" s="24" t="s">
        <v>27</v>
      </c>
      <c r="H24" s="24" t="s">
        <v>27</v>
      </c>
      <c r="I24" s="24" t="s">
        <v>27</v>
      </c>
      <c r="J24" s="24" t="s">
        <v>27</v>
      </c>
      <c r="K24" s="25" t="e">
        <f t="shared" si="0"/>
        <v>#VALUE!</v>
      </c>
      <c r="L24" s="25"/>
      <c r="M24" s="25" t="e">
        <f>+IF(F24=0,"",((#REF!-F24)/F24)*100)</f>
        <v>#REF!</v>
      </c>
      <c r="N24" s="25" t="e">
        <f t="shared" si="1"/>
        <v>#VALUE!</v>
      </c>
    </row>
    <row r="25" spans="2:14" ht="18.75" customHeight="1" x14ac:dyDescent="0.2">
      <c r="B25" s="22" t="s">
        <v>42</v>
      </c>
      <c r="C25" s="23" t="s">
        <v>43</v>
      </c>
      <c r="D25" s="22" t="s">
        <v>26</v>
      </c>
      <c r="E25" s="24" t="s">
        <v>27</v>
      </c>
      <c r="F25" s="24" t="s">
        <v>27</v>
      </c>
      <c r="G25" s="24" t="s">
        <v>27</v>
      </c>
      <c r="H25" s="24" t="s">
        <v>27</v>
      </c>
      <c r="I25" s="24" t="s">
        <v>27</v>
      </c>
      <c r="J25" s="24" t="s">
        <v>27</v>
      </c>
      <c r="K25" s="25" t="e">
        <f t="shared" si="0"/>
        <v>#VALUE!</v>
      </c>
      <c r="L25" s="25"/>
      <c r="M25" s="25" t="e">
        <f>+IF(F25=0,"",((#REF!-F25)/F25)*100)</f>
        <v>#REF!</v>
      </c>
      <c r="N25" s="25" t="e">
        <f t="shared" si="1"/>
        <v>#VALUE!</v>
      </c>
    </row>
    <row r="26" spans="2:14" ht="18.75" customHeight="1" x14ac:dyDescent="0.2">
      <c r="B26" s="17"/>
      <c r="C26" s="19"/>
      <c r="D26" s="17"/>
      <c r="E26" s="26"/>
      <c r="F26" s="26"/>
      <c r="G26" s="26"/>
      <c r="H26" s="26"/>
      <c r="I26" s="26"/>
      <c r="J26" s="26"/>
      <c r="K26" s="27"/>
      <c r="L26" s="27"/>
      <c r="M26" s="27"/>
      <c r="N26" s="27"/>
    </row>
    <row r="27" spans="2:14" ht="18.75" customHeight="1" x14ac:dyDescent="0.2">
      <c r="B27" s="17"/>
      <c r="C27" s="18" t="s">
        <v>44</v>
      </c>
      <c r="D27" s="17"/>
      <c r="E27" s="26"/>
      <c r="F27" s="26"/>
      <c r="G27" s="26"/>
      <c r="H27" s="26"/>
      <c r="I27" s="26"/>
      <c r="J27" s="26"/>
      <c r="K27" s="27"/>
      <c r="L27" s="27"/>
      <c r="M27" s="27"/>
      <c r="N27" s="27"/>
    </row>
    <row r="28" spans="2:14" ht="18.75" customHeight="1" x14ac:dyDescent="0.2">
      <c r="B28" s="22">
        <v>10</v>
      </c>
      <c r="C28" s="23" t="s">
        <v>45</v>
      </c>
      <c r="D28" s="22" t="s">
        <v>26</v>
      </c>
      <c r="E28" s="24" t="s">
        <v>27</v>
      </c>
      <c r="F28" s="24" t="s">
        <v>27</v>
      </c>
      <c r="G28" s="24" t="s">
        <v>27</v>
      </c>
      <c r="H28" s="24" t="s">
        <v>27</v>
      </c>
      <c r="I28" s="24" t="s">
        <v>27</v>
      </c>
      <c r="J28" s="24" t="s">
        <v>27</v>
      </c>
      <c r="K28" s="25" t="e">
        <f t="shared" ref="K28:K34" si="2">+IF(E28=0,"",((F28-E28)/E28)*100)</f>
        <v>#VALUE!</v>
      </c>
      <c r="L28" s="25"/>
      <c r="M28" s="25" t="e">
        <f>+IF(F28=0,"",((#REF!-F28)/F28)*100)</f>
        <v>#REF!</v>
      </c>
      <c r="N28" s="25" t="e">
        <f t="shared" ref="N28:N34" si="3">+IF(I28=0,"",((J28-I28)/I28)*100)</f>
        <v>#VALUE!</v>
      </c>
    </row>
    <row r="29" spans="2:14" ht="18.75" customHeight="1" x14ac:dyDescent="0.2">
      <c r="B29" s="22">
        <v>11</v>
      </c>
      <c r="C29" s="23" t="s">
        <v>46</v>
      </c>
      <c r="D29" s="22" t="s">
        <v>26</v>
      </c>
      <c r="E29" s="24" t="s">
        <v>27</v>
      </c>
      <c r="F29" s="24" t="s">
        <v>27</v>
      </c>
      <c r="G29" s="24" t="s">
        <v>27</v>
      </c>
      <c r="H29" s="24" t="s">
        <v>27</v>
      </c>
      <c r="I29" s="24" t="s">
        <v>27</v>
      </c>
      <c r="J29" s="24" t="s">
        <v>27</v>
      </c>
      <c r="K29" s="25" t="e">
        <f t="shared" si="2"/>
        <v>#VALUE!</v>
      </c>
      <c r="L29" s="25"/>
      <c r="M29" s="25" t="e">
        <f>+IF(F29=0,"",((#REF!-F29)/F29)*100)</f>
        <v>#REF!</v>
      </c>
      <c r="N29" s="25" t="e">
        <f t="shared" si="3"/>
        <v>#VALUE!</v>
      </c>
    </row>
    <row r="30" spans="2:14" ht="18.75" customHeight="1" x14ac:dyDescent="0.2">
      <c r="B30" s="22">
        <v>12</v>
      </c>
      <c r="C30" s="23" t="s">
        <v>47</v>
      </c>
      <c r="D30" s="22" t="s">
        <v>26</v>
      </c>
      <c r="E30" s="24" t="s">
        <v>27</v>
      </c>
      <c r="F30" s="24" t="s">
        <v>27</v>
      </c>
      <c r="G30" s="24" t="s">
        <v>27</v>
      </c>
      <c r="H30" s="24" t="s">
        <v>27</v>
      </c>
      <c r="I30" s="24" t="s">
        <v>27</v>
      </c>
      <c r="J30" s="24" t="s">
        <v>27</v>
      </c>
      <c r="K30" s="25" t="e">
        <f t="shared" si="2"/>
        <v>#VALUE!</v>
      </c>
      <c r="L30" s="25"/>
      <c r="M30" s="25" t="e">
        <f>+IF(F30=0,"",((#REF!-F30)/F30)*100)</f>
        <v>#REF!</v>
      </c>
      <c r="N30" s="25" t="e">
        <f t="shared" si="3"/>
        <v>#VALUE!</v>
      </c>
    </row>
    <row r="31" spans="2:14" ht="18.75" customHeight="1" x14ac:dyDescent="0.2">
      <c r="B31" s="22">
        <v>13</v>
      </c>
      <c r="C31" s="23" t="s">
        <v>48</v>
      </c>
      <c r="D31" s="22" t="s">
        <v>26</v>
      </c>
      <c r="E31" s="24" t="s">
        <v>27</v>
      </c>
      <c r="F31" s="24" t="s">
        <v>27</v>
      </c>
      <c r="G31" s="24" t="s">
        <v>27</v>
      </c>
      <c r="H31" s="24" t="s">
        <v>27</v>
      </c>
      <c r="I31" s="24" t="s">
        <v>27</v>
      </c>
      <c r="J31" s="24" t="s">
        <v>27</v>
      </c>
      <c r="K31" s="25" t="e">
        <f t="shared" si="2"/>
        <v>#VALUE!</v>
      </c>
      <c r="L31" s="25"/>
      <c r="M31" s="25" t="e">
        <f>+IF(F31=0,"",((#REF!-F31)/F31)*100)</f>
        <v>#REF!</v>
      </c>
      <c r="N31" s="25" t="e">
        <f t="shared" si="3"/>
        <v>#VALUE!</v>
      </c>
    </row>
    <row r="32" spans="2:14" ht="18.75" customHeight="1" x14ac:dyDescent="0.2">
      <c r="B32" s="22">
        <v>14</v>
      </c>
      <c r="C32" s="23" t="s">
        <v>49</v>
      </c>
      <c r="D32" s="22" t="s">
        <v>26</v>
      </c>
      <c r="E32" s="24" t="s">
        <v>27</v>
      </c>
      <c r="F32" s="24" t="s">
        <v>27</v>
      </c>
      <c r="G32" s="24" t="s">
        <v>27</v>
      </c>
      <c r="H32" s="24" t="s">
        <v>27</v>
      </c>
      <c r="I32" s="24" t="s">
        <v>27</v>
      </c>
      <c r="J32" s="24" t="s">
        <v>27</v>
      </c>
      <c r="K32" s="25" t="e">
        <f t="shared" si="2"/>
        <v>#VALUE!</v>
      </c>
      <c r="L32" s="25"/>
      <c r="M32" s="25" t="e">
        <f>+IF(F32=0,"",((#REF!-F32)/F32)*100)</f>
        <v>#REF!</v>
      </c>
      <c r="N32" s="25" t="e">
        <f t="shared" si="3"/>
        <v>#VALUE!</v>
      </c>
    </row>
    <row r="33" spans="2:14" ht="18.75" customHeight="1" x14ac:dyDescent="0.2">
      <c r="B33" s="22">
        <v>15</v>
      </c>
      <c r="C33" s="23" t="s">
        <v>50</v>
      </c>
      <c r="D33" s="22" t="s">
        <v>26</v>
      </c>
      <c r="E33" s="24" t="s">
        <v>27</v>
      </c>
      <c r="F33" s="24" t="s">
        <v>27</v>
      </c>
      <c r="G33" s="24" t="s">
        <v>27</v>
      </c>
      <c r="H33" s="24" t="s">
        <v>27</v>
      </c>
      <c r="I33" s="24" t="s">
        <v>27</v>
      </c>
      <c r="J33" s="24" t="s">
        <v>27</v>
      </c>
      <c r="K33" s="25" t="e">
        <f t="shared" si="2"/>
        <v>#VALUE!</v>
      </c>
      <c r="L33" s="25"/>
      <c r="M33" s="25" t="e">
        <f>+IF(F33=0,"",((#REF!-F33)/F33)*100)</f>
        <v>#REF!</v>
      </c>
      <c r="N33" s="25" t="e">
        <f t="shared" si="3"/>
        <v>#VALUE!</v>
      </c>
    </row>
    <row r="34" spans="2:14" ht="18.75" customHeight="1" x14ac:dyDescent="0.2">
      <c r="B34" s="17"/>
      <c r="C34" s="19"/>
      <c r="D34" s="17"/>
      <c r="E34" s="26"/>
      <c r="F34" s="26"/>
      <c r="G34" s="26"/>
      <c r="H34" s="26"/>
      <c r="I34" s="28"/>
      <c r="J34" s="28"/>
      <c r="K34" s="21" t="str">
        <f t="shared" si="2"/>
        <v/>
      </c>
      <c r="L34" s="21"/>
      <c r="M34" s="21" t="str">
        <f>+IF(F34=0,"",((#REF!-F34)/F34)*100)</f>
        <v/>
      </c>
      <c r="N34" s="21" t="str">
        <f t="shared" si="3"/>
        <v/>
      </c>
    </row>
    <row r="35" spans="2:14" ht="18.75" customHeight="1" x14ac:dyDescent="0.2">
      <c r="B35" s="17"/>
      <c r="C35" s="18" t="s">
        <v>51</v>
      </c>
      <c r="D35" s="17"/>
      <c r="E35" s="26"/>
      <c r="F35" s="26"/>
      <c r="G35" s="26"/>
      <c r="H35" s="26"/>
      <c r="I35" s="28"/>
      <c r="J35" s="28"/>
      <c r="K35" s="29"/>
      <c r="L35" s="29"/>
      <c r="M35" s="29"/>
      <c r="N35" s="29"/>
    </row>
    <row r="36" spans="2:14" ht="18.75" customHeight="1" x14ac:dyDescent="0.2">
      <c r="B36" s="30">
        <v>16</v>
      </c>
      <c r="C36" s="31" t="s">
        <v>52</v>
      </c>
      <c r="D36" s="30" t="s">
        <v>53</v>
      </c>
      <c r="E36" s="32" t="str">
        <f>IF(ISERROR(E25/E17)*100,"ND",E25/E17*100)</f>
        <v>ND</v>
      </c>
      <c r="F36" s="32" t="str">
        <f>IF(ISERROR(F25/F17)*100,"ND",F25/F17*100)</f>
        <v>ND</v>
      </c>
      <c r="G36" s="32"/>
      <c r="H36" s="32"/>
      <c r="I36" s="32" t="str">
        <f>IF(ISERROR(I25/I17)*100,"ND",I25/I17*100)</f>
        <v>ND</v>
      </c>
      <c r="J36" s="32" t="str">
        <f>IF(ISERROR(J25/J17)*100,"ND",J25/J17*100)</f>
        <v>ND</v>
      </c>
      <c r="K36" s="32" t="str">
        <f>+IF(OR(E36="ND",F36="ND"),"",F36-E36)</f>
        <v/>
      </c>
      <c r="L36" s="32"/>
      <c r="M36" s="32" t="e">
        <f>+IF(OR(F36="ND",#REF!="ND"),"",#REF!-F36)</f>
        <v>#REF!</v>
      </c>
      <c r="N36" s="32" t="str">
        <f>+IF(OR(I36="ND",J36="ND"),"",J36-I36)</f>
        <v/>
      </c>
    </row>
    <row r="37" spans="2:14" ht="18.75" customHeight="1" x14ac:dyDescent="0.2">
      <c r="B37" s="30">
        <v>17</v>
      </c>
      <c r="C37" s="31" t="s">
        <v>54</v>
      </c>
      <c r="D37" s="30" t="s">
        <v>55</v>
      </c>
      <c r="E37" s="32" t="str">
        <f>IF(ISERROR(E21+E23-E24),"ND",E21+E23-E24)</f>
        <v>ND</v>
      </c>
      <c r="F37" s="32" t="str">
        <f>IF(ISERROR(F21+F23-F24),"ND",F21+F23-F24)</f>
        <v>ND</v>
      </c>
      <c r="G37" s="32"/>
      <c r="H37" s="32"/>
      <c r="I37" s="32"/>
      <c r="J37" s="32"/>
      <c r="K37" s="32" t="e">
        <f>+IF(E37=0,"",((F37-E37)/E37)*100)</f>
        <v>#VALUE!</v>
      </c>
      <c r="L37" s="32" t="e">
        <f>+IF(F37=0,"",((G37-F37)/F37)*100)</f>
        <v>#VALUE!</v>
      </c>
      <c r="M37" s="32" t="str">
        <f>+IF(G37=0,"",((H37-G37)/G37)*100)</f>
        <v/>
      </c>
      <c r="N37" s="32" t="str">
        <f>+IF(I37=0,"",((J37-I37)/I37)*100)</f>
        <v/>
      </c>
    </row>
    <row r="38" spans="2:14" ht="18.75" customHeight="1" x14ac:dyDescent="0.2">
      <c r="B38" s="30">
        <v>18</v>
      </c>
      <c r="C38" s="31" t="s">
        <v>56</v>
      </c>
      <c r="D38" s="30" t="s">
        <v>53</v>
      </c>
      <c r="E38" s="33" t="str">
        <f>IF(ISERROR(E22/E28)*100,"ND",(E22/E28)*100)</f>
        <v>ND</v>
      </c>
      <c r="F38" s="33" t="str">
        <f>IF(ISERROR(F22/F28)*100,"ND",(F22/F28)*100)</f>
        <v>ND</v>
      </c>
      <c r="G38" s="33"/>
      <c r="H38" s="33"/>
      <c r="I38" s="33" t="str">
        <f>IF(ISERROR(I22/I28)*100,"ND",(I22/I28)*100)</f>
        <v>ND</v>
      </c>
      <c r="J38" s="33" t="str">
        <f>IF(ISERROR(J22/J28)*100,"ND",(J22/J28)*100)</f>
        <v>ND</v>
      </c>
      <c r="K38" s="32" t="str">
        <f>+IF(OR(E38="ND",F38="ND"),"",F38-E38)</f>
        <v/>
      </c>
      <c r="L38" s="32"/>
      <c r="M38" s="32" t="e">
        <f>+IF(OR(F38="ND",#REF!="ND"),"",#REF!-F38)</f>
        <v>#REF!</v>
      </c>
      <c r="N38" s="32" t="str">
        <f>+IF(OR(I38="ND",J38="ND"),"",J38-I38)</f>
        <v/>
      </c>
    </row>
    <row r="39" spans="2:14" ht="18.75" customHeight="1" x14ac:dyDescent="0.2">
      <c r="B39" s="30">
        <v>19</v>
      </c>
      <c r="C39" s="31" t="s">
        <v>57</v>
      </c>
      <c r="D39" s="30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4" ht="18.75" customHeight="1" x14ac:dyDescent="0.2">
      <c r="B40" s="30">
        <v>20</v>
      </c>
      <c r="C40" s="34" t="s">
        <v>58</v>
      </c>
      <c r="D40" s="30"/>
      <c r="E40" s="32" t="str">
        <f>IF(ISERROR(E30/E31),"ND",E30/E31)</f>
        <v>ND</v>
      </c>
      <c r="F40" s="32" t="str">
        <f>IF(ISERROR(F30/F31),"ND",F30/F31)</f>
        <v>ND</v>
      </c>
      <c r="G40" s="32"/>
      <c r="H40" s="32"/>
      <c r="I40" s="32" t="str">
        <f>IF(ISERROR(I30/I31),"ND",I30/I31)</f>
        <v>ND</v>
      </c>
      <c r="J40" s="32" t="str">
        <f>IF(ISERROR(J30/J31),"ND",J30/J31)</f>
        <v>ND</v>
      </c>
      <c r="K40" s="32" t="str">
        <f>+IF(OR(E40="ND",F40="ND"),"",F40-E40)</f>
        <v/>
      </c>
      <c r="L40" s="32"/>
      <c r="M40" s="32" t="e">
        <f>+IF(OR(F40="ND",#REF!="ND"),"",#REF!-F40)</f>
        <v>#REF!</v>
      </c>
      <c r="N40" s="32" t="str">
        <f>+IF(OR(I40="ND",J40="ND"),"",J40-I40)</f>
        <v/>
      </c>
    </row>
    <row r="41" spans="2:14" ht="18.75" customHeight="1" x14ac:dyDescent="0.2">
      <c r="B41" s="30">
        <v>21</v>
      </c>
      <c r="C41" s="34" t="s">
        <v>59</v>
      </c>
      <c r="D41" s="30"/>
      <c r="E41" s="32" t="str">
        <f>IF(ISERROR((E30-E32)/E31),"ND",((E30-E32)/E31))</f>
        <v>ND</v>
      </c>
      <c r="F41" s="32" t="str">
        <f>IF(ISERROR((F30-F32)/F31),"ND",((F30-F32)/F31))</f>
        <v>ND</v>
      </c>
      <c r="G41" s="32"/>
      <c r="H41" s="32"/>
      <c r="I41" s="32" t="str">
        <f>IF(ISERROR((I30-I32)/I31),"ND",((I30-I32)/I31))</f>
        <v>ND</v>
      </c>
      <c r="J41" s="32" t="str">
        <f>IF(ISERROR((J30-J32)/J31),"ND",((J30-J32)/J31))</f>
        <v>ND</v>
      </c>
      <c r="K41" s="32" t="str">
        <f>+IF(OR(E41="ND",F41="ND"),"",F41-E41)</f>
        <v/>
      </c>
      <c r="L41" s="32"/>
      <c r="M41" s="32" t="e">
        <f>+IF(OR(F41="ND",#REF!="ND"),"",#REF!-F41)</f>
        <v>#REF!</v>
      </c>
      <c r="N41" s="32" t="str">
        <f>+IF(OR(I41="ND",J41="ND"),"",J41-I41)</f>
        <v/>
      </c>
    </row>
    <row r="42" spans="2:14" ht="18.75" customHeight="1" x14ac:dyDescent="0.2">
      <c r="B42" s="30">
        <v>22</v>
      </c>
      <c r="C42" s="34" t="s">
        <v>60</v>
      </c>
      <c r="D42" s="30"/>
      <c r="E42" s="32" t="str">
        <f>IF(ISERROR(E33/E29),"ND",E33/E29)</f>
        <v>ND</v>
      </c>
      <c r="F42" s="32" t="str">
        <f>IF(ISERROR(F33/F29),"ND",F33/F29)</f>
        <v>ND</v>
      </c>
      <c r="G42" s="32"/>
      <c r="H42" s="32"/>
      <c r="I42" s="32" t="str">
        <f>IF(ISERROR(I33/I29),"ND",I33/I29)</f>
        <v>ND</v>
      </c>
      <c r="J42" s="32" t="str">
        <f>IF(ISERROR(J33/J29),"ND",J33/J29)</f>
        <v>ND</v>
      </c>
      <c r="K42" s="32" t="str">
        <f>+IF(OR(E42="ND",F42="ND"),"",F42-E42)</f>
        <v/>
      </c>
      <c r="L42" s="32"/>
      <c r="M42" s="32" t="e">
        <f>+IF(OR(F42="ND",#REF!="ND"),"",#REF!-F42)</f>
        <v>#REF!</v>
      </c>
      <c r="N42" s="32" t="str">
        <f>+IF(OR(I42="ND",J42="ND"),"",J42-I42)</f>
        <v/>
      </c>
    </row>
    <row r="43" spans="2:14" ht="18.75" customHeight="1" x14ac:dyDescent="0.2">
      <c r="B43" s="30">
        <v>23</v>
      </c>
      <c r="C43" s="34" t="s">
        <v>61</v>
      </c>
      <c r="D43" s="30"/>
      <c r="E43" s="32" t="str">
        <f>IF(ISERROR(E33/E28),"ND",E33/E28)</f>
        <v>ND</v>
      </c>
      <c r="F43" s="32" t="str">
        <f>IF(ISERROR(F33/F28),"ND",F33/F28)</f>
        <v>ND</v>
      </c>
      <c r="G43" s="32"/>
      <c r="H43" s="32"/>
      <c r="I43" s="32" t="str">
        <f>IF(ISERROR(I33/I28),"ND",I33/I28)</f>
        <v>ND</v>
      </c>
      <c r="J43" s="32" t="str">
        <f>IF(ISERROR(J33/J28),"ND",J33/J28)</f>
        <v>ND</v>
      </c>
      <c r="K43" s="32" t="str">
        <f>+IF(OR(E43="ND",F43="ND"),"",F43-E43)</f>
        <v/>
      </c>
      <c r="L43" s="32"/>
      <c r="M43" s="32" t="e">
        <f>+IF(OR(F43="ND",#REF!="ND"),"",#REF!-F43)</f>
        <v>#REF!</v>
      </c>
      <c r="N43" s="32" t="str">
        <f>+IF(OR(I43="ND",J43="ND"),"",J43-I43)</f>
        <v/>
      </c>
    </row>
    <row r="45" spans="2:14" ht="18" customHeight="1" x14ac:dyDescent="0.2">
      <c r="B45" s="35" t="s">
        <v>62</v>
      </c>
      <c r="C45" s="35"/>
      <c r="D45" s="35"/>
      <c r="E45" s="35"/>
      <c r="F45" s="36"/>
      <c r="G45" s="36"/>
      <c r="H45" s="36"/>
      <c r="I45" s="36"/>
      <c r="J45" s="36"/>
      <c r="K45" s="37"/>
      <c r="L45" s="37"/>
    </row>
    <row r="46" spans="2:14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4" ht="15" x14ac:dyDescent="0.2">
      <c r="B47" s="38" t="s">
        <v>63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2:14" ht="26.25" customHeight="1" x14ac:dyDescent="0.2">
      <c r="B48" s="38" t="s">
        <v>64</v>
      </c>
      <c r="C48" s="39"/>
      <c r="D48" s="39"/>
      <c r="E48" s="39"/>
      <c r="F48" s="39"/>
      <c r="G48" s="39"/>
      <c r="H48" s="39"/>
      <c r="I48" s="39"/>
      <c r="J48" s="40"/>
    </row>
    <row r="49" spans="2:10" s="5" customFormat="1" ht="15.95" customHeight="1" x14ac:dyDescent="0.25">
      <c r="B49" s="41" t="s">
        <v>65</v>
      </c>
      <c r="C49" s="41"/>
      <c r="D49" s="41"/>
      <c r="E49" s="41"/>
      <c r="F49" s="41"/>
      <c r="G49" s="41"/>
      <c r="H49" s="41"/>
      <c r="I49" s="41"/>
      <c r="J49" s="41"/>
    </row>
    <row r="50" spans="2:10" s="5" customFormat="1" ht="14.45" customHeight="1" x14ac:dyDescent="0.25">
      <c r="B50" s="41" t="s">
        <v>66</v>
      </c>
      <c r="C50" s="41"/>
      <c r="D50" s="41"/>
      <c r="E50" s="41"/>
      <c r="F50" s="41"/>
      <c r="G50" s="41"/>
      <c r="H50" s="41"/>
      <c r="I50" s="41"/>
      <c r="J50" s="41"/>
    </row>
  </sheetData>
  <mergeCells count="12">
    <mergeCell ref="D11:G11"/>
    <mergeCell ref="B45:E45"/>
    <mergeCell ref="B47:L47"/>
    <mergeCell ref="B48:I48"/>
    <mergeCell ref="B49:J49"/>
    <mergeCell ref="B50:J50"/>
    <mergeCell ref="B2:P2"/>
    <mergeCell ref="B5:P5"/>
    <mergeCell ref="D7:G7"/>
    <mergeCell ref="D8:G8"/>
    <mergeCell ref="D9:G9"/>
    <mergeCell ref="D10:G10"/>
  </mergeCells>
  <hyperlinks>
    <hyperlink ref="D11" r:id="rId1" xr:uid="{06EA2319-D22F-4B6E-A10F-09B9BD9FD28D}"/>
  </hyperlinks>
  <pageMargins left="0.61" right="0.36" top="0.7" bottom="0.45" header="0" footer="0"/>
  <pageSetup scale="60" orientation="landscape" r:id="rId2"/>
  <headerFooter alignWithMargins="0">
    <oddHeader>&amp;L&amp;F&amp;C&amp;D&amp;R&amp;P</oddHeader>
    <oddFooter>&amp;L&amp;Z&amp;R&amp;A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Anexo 3B Fros de la empresa</vt:lpstr>
      <vt:lpstr>'Anexo 3B Fros de la empresa'!Print_Area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j.nunez@dasa.com.do</dc:creator>
  <cp:lastModifiedBy>j.nunez@dasa.com.do</cp:lastModifiedBy>
  <dcterms:created xsi:type="dcterms:W3CDTF">2026-03-19T14:23:06Z</dcterms:created>
  <dcterms:modified xsi:type="dcterms:W3CDTF">2026-03-19T14:23:15Z</dcterms:modified>
</cp:coreProperties>
</file>