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China Examen/METALDOM/Abril 2026/New folder/"/>
    </mc:Choice>
  </mc:AlternateContent>
  <xr:revisionPtr revIDLastSave="0" documentId="8_{751E72A4-6451-4F63-B11D-8F48E5CF9F8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Fros del producto" sheetId="1" r:id="rId1"/>
    <sheet name="Fros de la empres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Yca22uyjp9flo9ATwjgSTI1Ug+H4jstT+lsztdo54I="/>
    </ext>
  </extLst>
</workbook>
</file>

<file path=xl/calcChain.xml><?xml version="1.0" encoding="utf-8"?>
<calcChain xmlns="http://schemas.openxmlformats.org/spreadsheetml/2006/main">
  <c r="M37" i="2" l="1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2" i="2"/>
  <c r="L32" i="2"/>
  <c r="K32" i="2"/>
  <c r="J32" i="2"/>
  <c r="M31" i="2"/>
  <c r="L31" i="2"/>
  <c r="K31" i="2"/>
  <c r="J31" i="2"/>
  <c r="M30" i="2"/>
  <c r="L30" i="2"/>
  <c r="K30" i="2"/>
  <c r="J30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6" i="1"/>
  <c r="L36" i="1"/>
  <c r="K36" i="1"/>
  <c r="J36" i="1"/>
  <c r="M35" i="1"/>
  <c r="L35" i="1"/>
  <c r="K35" i="1"/>
  <c r="J35" i="1"/>
  <c r="M34" i="1"/>
  <c r="L34" i="1"/>
  <c r="K34" i="1"/>
  <c r="J34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</calcChain>
</file>

<file path=xl/sharedStrings.xml><?xml version="1.0" encoding="utf-8"?>
<sst xmlns="http://schemas.openxmlformats.org/spreadsheetml/2006/main" count="133" uniqueCount="72">
  <si>
    <t>Anexo 3   A</t>
  </si>
  <si>
    <t>Datos financieros de la Empresa correspondientes al producto nacional similar al importado investigado</t>
  </si>
  <si>
    <t>Clave</t>
  </si>
  <si>
    <t>Producto investigado</t>
  </si>
  <si>
    <t>Barras de hierro o acero sin alear, simplemente forjadas, laminadas o extrudidas, en caliente, así como las sometidas a torsión después del laminado</t>
  </si>
  <si>
    <t>Razón social</t>
  </si>
  <si>
    <t>METALDOM, S. A.</t>
  </si>
  <si>
    <t>Variación porcentual</t>
  </si>
  <si>
    <t>No.</t>
  </si>
  <si>
    <t>Conceptos</t>
  </si>
  <si>
    <t>Unidad</t>
  </si>
  <si>
    <t>2022 / 2021</t>
  </si>
  <si>
    <t>2023 / 2022</t>
  </si>
  <si>
    <t>2024 / 2023</t>
  </si>
  <si>
    <t>2025 / 2024</t>
  </si>
  <si>
    <t>Estado de resultados</t>
  </si>
  <si>
    <t>1</t>
  </si>
  <si>
    <t>Ventas netas (PInv)</t>
  </si>
  <si>
    <t>$M.N.</t>
  </si>
  <si>
    <t>2</t>
  </si>
  <si>
    <t>Costo de ventas (PInv)</t>
  </si>
  <si>
    <t>3</t>
  </si>
  <si>
    <t>Utilidad bruta (PInv)</t>
  </si>
  <si>
    <t>4</t>
  </si>
  <si>
    <t>Gastos de operación (pr)</t>
  </si>
  <si>
    <t>5</t>
  </si>
  <si>
    <t>Depreciación y otros conceptos de flujo de efectivo (pr)</t>
  </si>
  <si>
    <t>6</t>
  </si>
  <si>
    <t>EBIT (Utilidad operativa) (PInv)</t>
  </si>
  <si>
    <t>7</t>
  </si>
  <si>
    <t>Utilidad antes de impuestos (PInv)</t>
  </si>
  <si>
    <t>8</t>
  </si>
  <si>
    <t>Impuestos (pr)</t>
  </si>
  <si>
    <t>9</t>
  </si>
  <si>
    <t>Utilidad neta (PInv)</t>
  </si>
  <si>
    <t>Balance General</t>
  </si>
  <si>
    <t>Activos Totales (pr)</t>
  </si>
  <si>
    <t>Capital contable (pr)</t>
  </si>
  <si>
    <t>Activo circulante (pr)</t>
  </si>
  <si>
    <t>Pasivo circulante (pr)</t>
  </si>
  <si>
    <t>Inventarios (pr)</t>
  </si>
  <si>
    <t>Pasivo Total (pr)</t>
  </si>
  <si>
    <t>Indicadores financieros</t>
  </si>
  <si>
    <t>Utilidad neta/ventas</t>
  </si>
  <si>
    <t>%</t>
  </si>
  <si>
    <t>Flujo de caja o flujo de efectivo</t>
  </si>
  <si>
    <t>$ MN</t>
  </si>
  <si>
    <t>Rendimiento de las inversiones</t>
  </si>
  <si>
    <t>Capacidad de reunir capital</t>
  </si>
  <si>
    <t xml:space="preserve">    Ratio de circulante</t>
  </si>
  <si>
    <t xml:space="preserve">    Prueba del ácido</t>
  </si>
  <si>
    <t xml:space="preserve">    Pasivo total/capital contable</t>
  </si>
  <si>
    <t xml:space="preserve">    Pasivo total/activo total</t>
  </si>
  <si>
    <t>PInv = Producto Investigado</t>
  </si>
  <si>
    <t>pr = Prorrateo</t>
  </si>
  <si>
    <t>Anexo 3  B- Total de la empresa</t>
  </si>
  <si>
    <t>Indicadores financieros de la Razón Social</t>
  </si>
  <si>
    <t>Ventas netas</t>
  </si>
  <si>
    <t xml:space="preserve">Costo de ventas </t>
  </si>
  <si>
    <t>Utilidad bruta</t>
  </si>
  <si>
    <t>Gastos de operación</t>
  </si>
  <si>
    <t>Depreciación y otros conceptos de flujo de efectivo</t>
  </si>
  <si>
    <t>EBIT (Utilidad operativa)</t>
  </si>
  <si>
    <t>Utilidad antes de impuestos</t>
  </si>
  <si>
    <t>Impuestos</t>
  </si>
  <si>
    <t xml:space="preserve">Utilidad neta </t>
  </si>
  <si>
    <t>Activos Totales</t>
  </si>
  <si>
    <t>Capital contable</t>
  </si>
  <si>
    <t xml:space="preserve">Activo circulante </t>
  </si>
  <si>
    <t>Pasivo circulante</t>
  </si>
  <si>
    <t xml:space="preserve">Inventarios </t>
  </si>
  <si>
    <t>Pasivo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</si>
</sst>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6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b/>
      <u/>
      <sz val="12"/>
      <color theme="1"/>
      <name val="Arial"/>
    </font>
    <font>
      <i/>
      <sz val="10"/>
      <color theme="1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00"/>
  <sheetViews>
    <sheetView workbookViewId="0">
      <selection activeCell="B5" sqref="B5:I5"/>
    </sheetView>
  </sheetViews>
  <sheetFormatPr defaultColWidth="12.6328125" defaultRowHeight="15" customHeight="1" x14ac:dyDescent="0.25"/>
  <cols>
    <col min="1" max="1" width="6.7265625" customWidth="1"/>
    <col min="2" max="2" width="5.36328125" customWidth="1"/>
    <col min="3" max="3" width="49" customWidth="1"/>
    <col min="4" max="4" width="9.08984375" customWidth="1"/>
    <col min="5" max="13" width="13.453125" customWidth="1"/>
    <col min="14" max="26" width="8.6328125" customWidth="1"/>
  </cols>
  <sheetData>
    <row r="1" spans="2:13" ht="12.75" customHeight="1" x14ac:dyDescent="0.25"/>
    <row r="2" spans="2:13" ht="12.75" customHeight="1" x14ac:dyDescent="0.25"/>
    <row r="3" spans="2:13" ht="21" customHeight="1" x14ac:dyDescent="0.4">
      <c r="B3" s="18" t="s">
        <v>0</v>
      </c>
      <c r="C3" s="19"/>
      <c r="D3" s="19"/>
      <c r="E3" s="19"/>
      <c r="F3" s="19"/>
      <c r="G3" s="19"/>
      <c r="H3" s="19"/>
      <c r="I3" s="19"/>
    </row>
    <row r="4" spans="2:13" ht="12.75" customHeight="1" x14ac:dyDescent="0.25"/>
    <row r="5" spans="2:13" ht="15.5" customHeight="1" x14ac:dyDescent="0.4">
      <c r="B5" s="25" t="s">
        <v>1</v>
      </c>
      <c r="C5" s="26"/>
      <c r="D5" s="26"/>
      <c r="E5" s="26"/>
      <c r="F5" s="26"/>
      <c r="G5" s="26"/>
      <c r="H5" s="26"/>
      <c r="I5" s="26"/>
    </row>
    <row r="6" spans="2:13" ht="12.75" customHeight="1" x14ac:dyDescent="0.4">
      <c r="B6" s="1"/>
      <c r="C6" s="2"/>
      <c r="D6" s="2"/>
      <c r="E6" s="2"/>
      <c r="F6" s="2"/>
      <c r="G6" s="2"/>
      <c r="H6" s="2"/>
      <c r="I6" s="2"/>
    </row>
    <row r="7" spans="2:13" ht="12.75" customHeight="1" x14ac:dyDescent="0.4">
      <c r="B7" s="1"/>
      <c r="C7" s="3" t="s">
        <v>2</v>
      </c>
      <c r="D7" s="20"/>
      <c r="E7" s="21"/>
      <c r="F7" s="21"/>
      <c r="G7" s="21"/>
      <c r="H7" s="21"/>
      <c r="I7" s="22"/>
    </row>
    <row r="8" spans="2:13" ht="39" customHeight="1" x14ac:dyDescent="0.4">
      <c r="B8" s="1"/>
      <c r="C8" s="3" t="s">
        <v>3</v>
      </c>
      <c r="D8" s="23" t="s">
        <v>4</v>
      </c>
      <c r="E8" s="21"/>
      <c r="F8" s="21"/>
      <c r="G8" s="21"/>
      <c r="H8" s="21"/>
      <c r="I8" s="22"/>
    </row>
    <row r="9" spans="2:13" ht="12.75" customHeight="1" x14ac:dyDescent="0.4">
      <c r="B9" s="1"/>
      <c r="C9" s="3" t="s">
        <v>5</v>
      </c>
      <c r="D9" s="20" t="s">
        <v>6</v>
      </c>
      <c r="E9" s="21"/>
      <c r="F9" s="21"/>
      <c r="G9" s="21"/>
      <c r="H9" s="21"/>
      <c r="I9" s="22"/>
    </row>
    <row r="10" spans="2:13" ht="12.75" customHeight="1" x14ac:dyDescent="0.4">
      <c r="B10" s="1"/>
      <c r="C10" s="4"/>
      <c r="D10" s="4"/>
      <c r="E10" s="4"/>
      <c r="F10" s="4"/>
      <c r="G10" s="4"/>
      <c r="H10" s="4"/>
      <c r="I10" s="4"/>
    </row>
    <row r="11" spans="2:13" ht="12.75" customHeight="1" x14ac:dyDescent="0.4">
      <c r="B11" s="1"/>
      <c r="C11" s="4"/>
      <c r="D11" s="4"/>
      <c r="E11" s="4"/>
      <c r="F11" s="4"/>
      <c r="G11" s="4"/>
      <c r="H11" s="4"/>
      <c r="I11" s="4"/>
    </row>
    <row r="12" spans="2:13" ht="12.75" customHeight="1" x14ac:dyDescent="0.35">
      <c r="B12" s="5"/>
      <c r="C12" s="4"/>
      <c r="J12" s="24" t="s">
        <v>7</v>
      </c>
      <c r="K12" s="21"/>
      <c r="L12" s="21"/>
      <c r="M12" s="22"/>
    </row>
    <row r="13" spans="2:13" ht="12.75" customHeight="1" x14ac:dyDescent="0.25">
      <c r="B13" s="6" t="s">
        <v>8</v>
      </c>
      <c r="C13" s="6" t="s">
        <v>9</v>
      </c>
      <c r="D13" s="6" t="s">
        <v>10</v>
      </c>
      <c r="E13" s="6">
        <v>2021</v>
      </c>
      <c r="F13" s="6">
        <v>2022</v>
      </c>
      <c r="G13" s="6">
        <v>2023</v>
      </c>
      <c r="H13" s="6">
        <v>2024</v>
      </c>
      <c r="I13" s="6">
        <v>2025</v>
      </c>
      <c r="J13" s="6" t="s">
        <v>11</v>
      </c>
      <c r="K13" s="6" t="s">
        <v>12</v>
      </c>
      <c r="L13" s="6" t="s">
        <v>13</v>
      </c>
      <c r="M13" s="6" t="s">
        <v>14</v>
      </c>
    </row>
    <row r="14" spans="2:13" ht="12.75" customHeight="1" x14ac:dyDescent="0.25">
      <c r="B14" s="7"/>
      <c r="C14" s="8" t="s">
        <v>15</v>
      </c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2:13" ht="12.75" customHeight="1" x14ac:dyDescent="0.25">
      <c r="B15" s="7" t="s">
        <v>16</v>
      </c>
      <c r="C15" s="9" t="s">
        <v>17</v>
      </c>
      <c r="D15" s="7" t="s">
        <v>18</v>
      </c>
      <c r="E15" s="11">
        <v>100</v>
      </c>
      <c r="F15" s="11">
        <v>122.68671716512122</v>
      </c>
      <c r="G15" s="11">
        <v>110.7062953899695</v>
      </c>
      <c r="H15" s="11">
        <v>107.79854575330894</v>
      </c>
      <c r="I15" s="11">
        <v>111.54298303704586</v>
      </c>
      <c r="J15" s="10">
        <f t="shared" ref="J15:M15" si="0">+IF(E15=0,"",((F15-E15)/E15)*100)</f>
        <v>22.686717165121223</v>
      </c>
      <c r="K15" s="10">
        <f t="shared" si="0"/>
        <v>-9.7650520382149857</v>
      </c>
      <c r="L15" s="10">
        <f t="shared" si="0"/>
        <v>-2.6265440699806941</v>
      </c>
      <c r="M15" s="10">
        <f t="shared" si="0"/>
        <v>3.4735508327782583</v>
      </c>
    </row>
    <row r="16" spans="2:13" ht="12.75" customHeight="1" x14ac:dyDescent="0.25">
      <c r="B16" s="7" t="s">
        <v>19</v>
      </c>
      <c r="C16" s="9" t="s">
        <v>20</v>
      </c>
      <c r="D16" s="7" t="s">
        <v>18</v>
      </c>
      <c r="E16" s="11">
        <v>100</v>
      </c>
      <c r="F16" s="11">
        <v>125.7586013622436</v>
      </c>
      <c r="G16" s="11">
        <v>101.59405533038746</v>
      </c>
      <c r="H16" s="11">
        <v>102.82724687358275</v>
      </c>
      <c r="I16" s="11">
        <v>103.67532388983965</v>
      </c>
      <c r="J16" s="10">
        <f t="shared" ref="J16:M16" si="1">+IF(E16=0,"",((F16-E16)/E16)*100)</f>
        <v>25.758601362243596</v>
      </c>
      <c r="K16" s="10">
        <f t="shared" si="1"/>
        <v>-19.215024475543377</v>
      </c>
      <c r="L16" s="10">
        <f t="shared" si="1"/>
        <v>1.213842226481566</v>
      </c>
      <c r="M16" s="10">
        <f t="shared" si="1"/>
        <v>0.82475904202660622</v>
      </c>
    </row>
    <row r="17" spans="2:13" ht="12.75" customHeight="1" x14ac:dyDescent="0.25">
      <c r="B17" s="7" t="s">
        <v>21</v>
      </c>
      <c r="C17" s="9" t="s">
        <v>22</v>
      </c>
      <c r="D17" s="7" t="s">
        <v>18</v>
      </c>
      <c r="E17" s="11">
        <v>100</v>
      </c>
      <c r="F17" s="11">
        <v>99.277201125957745</v>
      </c>
      <c r="G17" s="11">
        <v>180.14678081820185</v>
      </c>
      <c r="H17" s="11">
        <v>145.6826889672497</v>
      </c>
      <c r="I17" s="11">
        <v>171.49904947005982</v>
      </c>
      <c r="J17" s="10">
        <f t="shared" ref="J17:M17" si="2">+IF(E17=0,"",((F17-E17)/E17)*100)</f>
        <v>-0.72279887404225462</v>
      </c>
      <c r="K17" s="10">
        <f t="shared" si="2"/>
        <v>81.458359799689546</v>
      </c>
      <c r="L17" s="10">
        <f t="shared" si="2"/>
        <v>-19.131117244738423</v>
      </c>
      <c r="M17" s="10">
        <f t="shared" si="2"/>
        <v>17.720952767843116</v>
      </c>
    </row>
    <row r="18" spans="2:13" ht="12.75" customHeight="1" x14ac:dyDescent="0.25">
      <c r="B18" s="7" t="s">
        <v>23</v>
      </c>
      <c r="C18" s="9" t="s">
        <v>24</v>
      </c>
      <c r="D18" s="7" t="s">
        <v>18</v>
      </c>
      <c r="E18" s="11">
        <v>100</v>
      </c>
      <c r="F18" s="11">
        <v>96.290743269946205</v>
      </c>
      <c r="G18" s="11">
        <v>91.857129944991016</v>
      </c>
      <c r="H18" s="11">
        <v>106.47150570746884</v>
      </c>
      <c r="I18" s="11">
        <v>165.42649405114781</v>
      </c>
      <c r="J18" s="10">
        <f t="shared" ref="J18:M18" si="3">+IF(E18=0,"",((F18-E18)/E18)*100)</f>
        <v>-3.7092567300537951</v>
      </c>
      <c r="K18" s="10">
        <f t="shared" si="3"/>
        <v>-4.6044024320445631</v>
      </c>
      <c r="L18" s="10">
        <f t="shared" si="3"/>
        <v>15.909898089815885</v>
      </c>
      <c r="M18" s="10">
        <f t="shared" si="3"/>
        <v>55.371611354551696</v>
      </c>
    </row>
    <row r="19" spans="2:13" ht="12.75" customHeight="1" x14ac:dyDescent="0.25">
      <c r="B19" s="7" t="s">
        <v>25</v>
      </c>
      <c r="C19" s="9" t="s">
        <v>26</v>
      </c>
      <c r="D19" s="7" t="s">
        <v>18</v>
      </c>
      <c r="E19" s="11">
        <v>100</v>
      </c>
      <c r="F19" s="11">
        <v>91.153708814258223</v>
      </c>
      <c r="G19" s="11">
        <v>91.708056595655606</v>
      </c>
      <c r="H19" s="11">
        <v>93.812075016269432</v>
      </c>
      <c r="I19" s="11">
        <v>97.670263646611744</v>
      </c>
      <c r="J19" s="10">
        <f t="shared" ref="J19:M19" si="4">+IF(E19=0,"",((F19-E19)/E19)*100)</f>
        <v>-8.8462911857417765</v>
      </c>
      <c r="K19" s="10">
        <f t="shared" si="4"/>
        <v>0.60814616169591496</v>
      </c>
      <c r="L19" s="10">
        <f t="shared" si="4"/>
        <v>2.2942569047019781</v>
      </c>
      <c r="M19" s="10">
        <f t="shared" si="4"/>
        <v>4.1126780637494722</v>
      </c>
    </row>
    <row r="20" spans="2:13" ht="12.75" customHeight="1" x14ac:dyDescent="0.25">
      <c r="B20" s="7" t="s">
        <v>27</v>
      </c>
      <c r="C20" s="9" t="s">
        <v>28</v>
      </c>
      <c r="D20" s="7" t="s">
        <v>18</v>
      </c>
      <c r="E20" s="11">
        <v>100</v>
      </c>
      <c r="F20" s="11">
        <v>99.879436051782179</v>
      </c>
      <c r="G20" s="11">
        <v>197.95085303628542</v>
      </c>
      <c r="H20" s="11">
        <v>153.58983019625046</v>
      </c>
      <c r="I20" s="11">
        <v>172.72361219238707</v>
      </c>
      <c r="J20" s="10">
        <f t="shared" ref="J20:M20" si="5">+IF(E20=0,"",((F20-E20)/E20)*100)</f>
        <v>-0.12056394821782135</v>
      </c>
      <c r="K20" s="10">
        <f t="shared" si="5"/>
        <v>98.189798482300631</v>
      </c>
      <c r="L20" s="10">
        <f t="shared" si="5"/>
        <v>-22.410119562305375</v>
      </c>
      <c r="M20" s="10">
        <f t="shared" si="5"/>
        <v>12.45771414141697</v>
      </c>
    </row>
    <row r="21" spans="2:13" ht="12.75" customHeight="1" x14ac:dyDescent="0.25">
      <c r="B21" s="7" t="s">
        <v>29</v>
      </c>
      <c r="C21" s="9" t="s">
        <v>30</v>
      </c>
      <c r="D21" s="7" t="s">
        <v>18</v>
      </c>
      <c r="E21" s="11">
        <v>100</v>
      </c>
      <c r="F21" s="11">
        <v>115.50236752473376</v>
      </c>
      <c r="G21" s="11">
        <v>192.01786852761794</v>
      </c>
      <c r="H21" s="11">
        <v>93.948884786552057</v>
      </c>
      <c r="I21" s="11">
        <v>134.4758290943405</v>
      </c>
      <c r="J21" s="10">
        <f t="shared" ref="J21:M21" si="6">+IF(E21=0,"",((F21-E21)/E21)*100)</f>
        <v>15.502367524733756</v>
      </c>
      <c r="K21" s="10">
        <f t="shared" si="6"/>
        <v>66.245829105190495</v>
      </c>
      <c r="L21" s="10">
        <f t="shared" si="6"/>
        <v>-51.072842591709431</v>
      </c>
      <c r="M21" s="10">
        <f t="shared" si="6"/>
        <v>43.137227652956142</v>
      </c>
    </row>
    <row r="22" spans="2:13" ht="12.75" customHeight="1" x14ac:dyDescent="0.25">
      <c r="B22" s="7" t="s">
        <v>31</v>
      </c>
      <c r="C22" s="9" t="s">
        <v>32</v>
      </c>
      <c r="D22" s="7" t="s">
        <v>18</v>
      </c>
      <c r="E22" s="11">
        <v>100</v>
      </c>
      <c r="F22" s="11">
        <v>41.985732523335699</v>
      </c>
      <c r="G22" s="11">
        <v>130.9145112492613</v>
      </c>
      <c r="H22" s="11">
        <v>73.737904306940621</v>
      </c>
      <c r="I22" s="11">
        <v>105.26202614727447</v>
      </c>
      <c r="J22" s="10">
        <f t="shared" ref="J22:M22" si="7">+IF(E22=0,"",((F22-E22)/E22)*100)</f>
        <v>-58.014267476664308</v>
      </c>
      <c r="K22" s="10">
        <f t="shared" si="7"/>
        <v>211.80713871432141</v>
      </c>
      <c r="L22" s="10">
        <f t="shared" si="7"/>
        <v>-43.674766377469325</v>
      </c>
      <c r="M22" s="10">
        <f t="shared" si="7"/>
        <v>42.751583648366072</v>
      </c>
    </row>
    <row r="23" spans="2:13" ht="12.75" customHeight="1" x14ac:dyDescent="0.25">
      <c r="B23" s="7" t="s">
        <v>33</v>
      </c>
      <c r="C23" s="9" t="s">
        <v>34</v>
      </c>
      <c r="D23" s="7" t="s">
        <v>18</v>
      </c>
      <c r="E23" s="11">
        <v>100</v>
      </c>
      <c r="F23" s="11">
        <v>152.40576383882933</v>
      </c>
      <c r="G23" s="11">
        <v>222.69012943458256</v>
      </c>
      <c r="H23" s="11">
        <v>104.09425967376455</v>
      </c>
      <c r="I23" s="11">
        <v>149.14038151811465</v>
      </c>
      <c r="J23" s="10">
        <f t="shared" ref="J23:M23" si="8">+IF(E23=0,"",((F23-E23)/E23)*100)</f>
        <v>52.40576383882933</v>
      </c>
      <c r="K23" s="10">
        <f t="shared" si="8"/>
        <v>46.116605976975826</v>
      </c>
      <c r="L23" s="10">
        <f t="shared" si="8"/>
        <v>-53.256006479468468</v>
      </c>
      <c r="M23" s="10">
        <f t="shared" si="8"/>
        <v>43.274357284951535</v>
      </c>
    </row>
    <row r="24" spans="2:13" ht="12.75" customHeight="1" x14ac:dyDescent="0.25">
      <c r="B24" s="7"/>
      <c r="C24" s="9"/>
      <c r="D24" s="7"/>
      <c r="E24" s="11"/>
      <c r="F24" s="11"/>
      <c r="G24" s="11"/>
      <c r="H24" s="11"/>
      <c r="I24" s="11"/>
      <c r="J24" s="11"/>
      <c r="K24" s="11"/>
      <c r="L24" s="11"/>
      <c r="M24" s="11"/>
    </row>
    <row r="25" spans="2:13" ht="12.75" customHeight="1" x14ac:dyDescent="0.25">
      <c r="B25" s="7"/>
      <c r="C25" s="8" t="s">
        <v>35</v>
      </c>
      <c r="D25" s="7"/>
      <c r="E25" s="11"/>
      <c r="F25" s="11"/>
      <c r="G25" s="11"/>
      <c r="H25" s="11"/>
      <c r="I25" s="11"/>
      <c r="J25" s="11"/>
      <c r="K25" s="11"/>
      <c r="L25" s="11"/>
      <c r="M25" s="11"/>
    </row>
    <row r="26" spans="2:13" ht="12.75" customHeight="1" x14ac:dyDescent="0.25">
      <c r="B26" s="7">
        <v>10</v>
      </c>
      <c r="C26" s="9" t="s">
        <v>36</v>
      </c>
      <c r="D26" s="7" t="s">
        <v>18</v>
      </c>
      <c r="E26" s="11">
        <v>100</v>
      </c>
      <c r="F26" s="11">
        <v>93.710530384233337</v>
      </c>
      <c r="G26" s="11">
        <v>96.97220750662332</v>
      </c>
      <c r="H26" s="11">
        <v>104.87735818074297</v>
      </c>
      <c r="I26" s="11">
        <v>111.35413476365532</v>
      </c>
      <c r="J26" s="10">
        <f t="shared" ref="J26:M26" si="9">+IF(E26=0,"",((F26-E26)/E26)*100)</f>
        <v>-6.289469615766663</v>
      </c>
      <c r="K26" s="10">
        <f t="shared" si="9"/>
        <v>3.4805876234147917</v>
      </c>
      <c r="L26" s="10">
        <f t="shared" si="9"/>
        <v>8.1519755787551009</v>
      </c>
      <c r="M26" s="10">
        <f t="shared" si="9"/>
        <v>6.1755718252841936</v>
      </c>
    </row>
    <row r="27" spans="2:13" ht="12.75" customHeight="1" x14ac:dyDescent="0.25">
      <c r="B27" s="7">
        <v>11</v>
      </c>
      <c r="C27" s="9" t="s">
        <v>37</v>
      </c>
      <c r="D27" s="7" t="s">
        <v>18</v>
      </c>
      <c r="E27" s="11">
        <v>100</v>
      </c>
      <c r="F27" s="11">
        <v>85.468472999643666</v>
      </c>
      <c r="G27" s="11">
        <v>108.56591146414205</v>
      </c>
      <c r="H27" s="11">
        <v>126.33316139913869</v>
      </c>
      <c r="I27" s="11">
        <v>156.11235238858765</v>
      </c>
      <c r="J27" s="10">
        <f t="shared" ref="J27:M27" si="10">+IF(E27=0,"",((F27-E27)/E27)*100)</f>
        <v>-14.531527000356334</v>
      </c>
      <c r="K27" s="10">
        <f t="shared" si="10"/>
        <v>27.024512845332666</v>
      </c>
      <c r="L27" s="10">
        <f t="shared" si="10"/>
        <v>16.365403924108296</v>
      </c>
      <c r="M27" s="10">
        <f t="shared" si="10"/>
        <v>23.571951069414141</v>
      </c>
    </row>
    <row r="28" spans="2:13" ht="12.75" customHeight="1" x14ac:dyDescent="0.25">
      <c r="B28" s="7">
        <v>12</v>
      </c>
      <c r="C28" s="9" t="s">
        <v>38</v>
      </c>
      <c r="D28" s="7" t="s">
        <v>18</v>
      </c>
      <c r="E28" s="11">
        <v>100</v>
      </c>
      <c r="F28" s="11">
        <v>89.194366927431645</v>
      </c>
      <c r="G28" s="11">
        <v>94.124333221911343</v>
      </c>
      <c r="H28" s="11">
        <v>106.52582587826389</v>
      </c>
      <c r="I28" s="11">
        <v>115.51937273274378</v>
      </c>
      <c r="J28" s="10">
        <f t="shared" ref="J28:M28" si="11">+IF(E28=0,"",((F28-E28)/E28)*100)</f>
        <v>-10.805633072568355</v>
      </c>
      <c r="K28" s="10">
        <f t="shared" si="11"/>
        <v>5.5272170926340101</v>
      </c>
      <c r="L28" s="10">
        <f t="shared" si="11"/>
        <v>13.17564994284133</v>
      </c>
      <c r="M28" s="10">
        <f t="shared" si="11"/>
        <v>8.4425976333265673</v>
      </c>
    </row>
    <row r="29" spans="2:13" ht="12.75" customHeight="1" x14ac:dyDescent="0.25">
      <c r="B29" s="7">
        <v>13</v>
      </c>
      <c r="C29" s="9" t="s">
        <v>39</v>
      </c>
      <c r="D29" s="7" t="s">
        <v>18</v>
      </c>
      <c r="E29" s="11">
        <v>100</v>
      </c>
      <c r="F29" s="11">
        <v>95.172482996341557</v>
      </c>
      <c r="G29" s="11">
        <v>101.41020172676207</v>
      </c>
      <c r="H29" s="11">
        <v>52.268192036005701</v>
      </c>
      <c r="I29" s="11">
        <v>46.803173998156026</v>
      </c>
      <c r="J29" s="10">
        <f t="shared" ref="J29:M29" si="12">+IF(E29=0,"",((F29-E29)/E29)*100)</f>
        <v>-4.8275170036584427</v>
      </c>
      <c r="K29" s="10">
        <f t="shared" si="12"/>
        <v>6.5541199872449374</v>
      </c>
      <c r="L29" s="10">
        <f t="shared" si="12"/>
        <v>-48.458645041614027</v>
      </c>
      <c r="M29" s="10">
        <f t="shared" si="12"/>
        <v>-10.455724265505523</v>
      </c>
    </row>
    <row r="30" spans="2:13" ht="12.75" customHeight="1" x14ac:dyDescent="0.25">
      <c r="B30" s="7">
        <v>14</v>
      </c>
      <c r="C30" s="9" t="s">
        <v>40</v>
      </c>
      <c r="D30" s="7" t="s">
        <v>18</v>
      </c>
      <c r="E30" s="11">
        <v>100</v>
      </c>
      <c r="F30" s="11">
        <v>96.265533646906817</v>
      </c>
      <c r="G30" s="11">
        <v>89.507147350075911</v>
      </c>
      <c r="H30" s="11">
        <v>95.673283670631662</v>
      </c>
      <c r="I30" s="11">
        <v>117.65024809979512</v>
      </c>
      <c r="J30" s="10">
        <f t="shared" ref="J30:M30" si="13">+IF(E30=0,"",((F30-E30)/E30)*100)</f>
        <v>-3.7344663530931825</v>
      </c>
      <c r="K30" s="10">
        <f t="shared" si="13"/>
        <v>-7.0205670096008088</v>
      </c>
      <c r="L30" s="10">
        <f t="shared" si="13"/>
        <v>6.8889876430080657</v>
      </c>
      <c r="M30" s="10">
        <f t="shared" si="13"/>
        <v>22.970847854268449</v>
      </c>
    </row>
    <row r="31" spans="2:13" ht="12.75" customHeight="1" x14ac:dyDescent="0.25">
      <c r="B31" s="7">
        <v>15</v>
      </c>
      <c r="C31" s="9" t="s">
        <v>41</v>
      </c>
      <c r="D31" s="7" t="s">
        <v>18</v>
      </c>
      <c r="E31" s="11">
        <v>100</v>
      </c>
      <c r="F31" s="11">
        <v>97.260207751573333</v>
      </c>
      <c r="G31" s="11">
        <v>91.979047835278323</v>
      </c>
      <c r="H31" s="11">
        <v>95.636803847204874</v>
      </c>
      <c r="I31" s="11">
        <v>92.077730257814807</v>
      </c>
      <c r="J31" s="10">
        <f t="shared" ref="J31:M31" si="14">+IF(E31=0,"",((F31-E31)/E31)*100)</f>
        <v>-2.7397922484266672</v>
      </c>
      <c r="K31" s="10">
        <f t="shared" si="14"/>
        <v>-5.4299286814031911</v>
      </c>
      <c r="L31" s="10">
        <f t="shared" si="14"/>
        <v>3.9767274156578396</v>
      </c>
      <c r="M31" s="10">
        <f t="shared" si="14"/>
        <v>-3.7214476500869456</v>
      </c>
    </row>
    <row r="32" spans="2:13" ht="12.75" customHeight="1" x14ac:dyDescent="0.25">
      <c r="B32" s="7"/>
      <c r="C32" s="9"/>
      <c r="D32" s="7"/>
      <c r="E32" s="11"/>
      <c r="F32" s="11"/>
      <c r="G32" s="11"/>
      <c r="H32" s="12"/>
      <c r="I32" s="12"/>
      <c r="J32" s="10" t="str">
        <f t="shared" ref="J32:K32" si="15">+IF(F32=0,"",((G32-F32)/F32)*100)</f>
        <v/>
      </c>
      <c r="K32" s="10" t="str">
        <f t="shared" si="15"/>
        <v/>
      </c>
      <c r="L32" s="10" t="str">
        <f>+IF(F32=0,"",((H32-F32)/F32)*100)</f>
        <v/>
      </c>
      <c r="M32" s="10"/>
    </row>
    <row r="33" spans="2:13" ht="12.75" customHeight="1" x14ac:dyDescent="0.25">
      <c r="B33" s="7"/>
      <c r="C33" s="8" t="s">
        <v>42</v>
      </c>
      <c r="D33" s="7"/>
      <c r="E33" s="12"/>
      <c r="F33" s="12"/>
      <c r="G33" s="12"/>
      <c r="H33" s="12"/>
      <c r="I33" s="12"/>
      <c r="J33" s="12"/>
      <c r="K33" s="12"/>
      <c r="L33" s="12"/>
      <c r="M33" s="12"/>
    </row>
    <row r="34" spans="2:13" ht="12.75" customHeight="1" x14ac:dyDescent="0.25">
      <c r="B34" s="13">
        <v>16</v>
      </c>
      <c r="C34" s="14" t="s">
        <v>43</v>
      </c>
      <c r="D34" s="13" t="s">
        <v>44</v>
      </c>
      <c r="E34" s="15">
        <v>100</v>
      </c>
      <c r="F34" s="15">
        <v>124.22352424159327</v>
      </c>
      <c r="G34" s="15">
        <v>201.15398916578627</v>
      </c>
      <c r="H34" s="15">
        <v>96.563695684706687</v>
      </c>
      <c r="I34" s="15">
        <v>133.70664604566105</v>
      </c>
      <c r="J34" s="15">
        <f t="shared" ref="J34:M34" si="16">+IF(OR(E34="ND",F34="ND"),"",F34-E34)</f>
        <v>24.223524241593267</v>
      </c>
      <c r="K34" s="15">
        <f t="shared" si="16"/>
        <v>76.930464924193004</v>
      </c>
      <c r="L34" s="15">
        <f t="shared" si="16"/>
        <v>-104.59029348107958</v>
      </c>
      <c r="M34" s="15">
        <f t="shared" si="16"/>
        <v>37.142950360954359</v>
      </c>
    </row>
    <row r="35" spans="2:13" ht="12.75" customHeight="1" x14ac:dyDescent="0.25">
      <c r="B35" s="13">
        <v>17</v>
      </c>
      <c r="C35" s="14" t="s">
        <v>45</v>
      </c>
      <c r="D35" s="13" t="s">
        <v>46</v>
      </c>
      <c r="E35" s="15">
        <v>100</v>
      </c>
      <c r="F35" s="15">
        <v>164.67034381565628</v>
      </c>
      <c r="G35" s="15">
        <v>152.81141387401226</v>
      </c>
      <c r="H35" s="15">
        <v>114.02305549588088</v>
      </c>
      <c r="I35" s="15">
        <v>126.88406659367777</v>
      </c>
      <c r="J35" s="15">
        <f t="shared" ref="J35:M35" si="17">+IF(E35=0,"",((F35-E35)/E35)*100)</f>
        <v>64.670343815656281</v>
      </c>
      <c r="K35" s="15">
        <f t="shared" si="17"/>
        <v>-7.2016184984223717</v>
      </c>
      <c r="L35" s="15">
        <f t="shared" si="17"/>
        <v>-25.383155220401953</v>
      </c>
      <c r="M35" s="15">
        <f t="shared" si="17"/>
        <v>11.279307541676515</v>
      </c>
    </row>
    <row r="36" spans="2:13" ht="12.75" customHeight="1" x14ac:dyDescent="0.25">
      <c r="B36" s="13">
        <v>18</v>
      </c>
      <c r="C36" s="14" t="s">
        <v>47</v>
      </c>
      <c r="D36" s="13" t="s">
        <v>44</v>
      </c>
      <c r="E36" s="15">
        <v>100</v>
      </c>
      <c r="F36" s="15">
        <v>106.58293752287496</v>
      </c>
      <c r="G36" s="15">
        <v>204.13153224625225</v>
      </c>
      <c r="H36" s="15">
        <v>146.44708148689028</v>
      </c>
      <c r="I36" s="15">
        <v>155.11198803617486</v>
      </c>
      <c r="J36" s="15">
        <f t="shared" ref="J36:M36" si="18">+IF(OR(E36="ND",F36="ND"),"",F36-E36)</f>
        <v>6.5829375228749569</v>
      </c>
      <c r="K36" s="15">
        <f t="shared" si="18"/>
        <v>97.548594723377292</v>
      </c>
      <c r="L36" s="15">
        <f t="shared" si="18"/>
        <v>-57.684450759361965</v>
      </c>
      <c r="M36" s="15">
        <f t="shared" si="18"/>
        <v>8.6649065492845807</v>
      </c>
    </row>
    <row r="37" spans="2:13" ht="12.75" customHeight="1" x14ac:dyDescent="0.25">
      <c r="B37" s="13">
        <v>19</v>
      </c>
      <c r="C37" s="14" t="s">
        <v>48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</row>
    <row r="38" spans="2:13" ht="12.75" customHeight="1" x14ac:dyDescent="0.25">
      <c r="B38" s="13">
        <v>20</v>
      </c>
      <c r="C38" s="16" t="s">
        <v>49</v>
      </c>
      <c r="D38" s="14"/>
      <c r="E38" s="15">
        <v>1</v>
      </c>
      <c r="F38" s="15">
        <v>0.93718650726870589</v>
      </c>
      <c r="G38" s="15">
        <v>0.92815448169128345</v>
      </c>
      <c r="H38" s="15">
        <v>2.0380621890438078</v>
      </c>
      <c r="I38" s="15">
        <v>2.4681952710577932</v>
      </c>
      <c r="J38" s="15">
        <f t="shared" ref="J38:M38" si="19">+IF(OR(E38="ND",F38="ND"),"",F38-E38)</f>
        <v>-6.2813492731294107E-2</v>
      </c>
      <c r="K38" s="15">
        <f t="shared" si="19"/>
        <v>-9.0320255774224423E-3</v>
      </c>
      <c r="L38" s="15">
        <f t="shared" si="19"/>
        <v>1.1099077073525243</v>
      </c>
      <c r="M38" s="15">
        <f t="shared" si="19"/>
        <v>0.43013308201398548</v>
      </c>
    </row>
    <row r="39" spans="2:13" ht="12.75" customHeight="1" x14ac:dyDescent="0.25">
      <c r="B39" s="13">
        <v>21</v>
      </c>
      <c r="C39" s="16" t="s">
        <v>50</v>
      </c>
      <c r="D39" s="14"/>
      <c r="E39" s="15">
        <v>0</v>
      </c>
      <c r="F39" s="15">
        <v>-7.4298436868007203E-2</v>
      </c>
      <c r="G39" s="15">
        <v>4.5529796738555936E-2</v>
      </c>
      <c r="H39" s="15">
        <v>0.20763186528732991</v>
      </c>
      <c r="I39" s="15">
        <v>-4.552843717683118E-2</v>
      </c>
      <c r="J39" s="15">
        <f t="shared" ref="J39:M39" si="20">+IF(OR(E39="ND",F39="ND"),"",F39-E39)</f>
        <v>-7.4298436868007203E-2</v>
      </c>
      <c r="K39" s="15">
        <f t="shared" si="20"/>
        <v>0.11982823360656314</v>
      </c>
      <c r="L39" s="15">
        <f t="shared" si="20"/>
        <v>0.16210206854877396</v>
      </c>
      <c r="M39" s="15">
        <f t="shared" si="20"/>
        <v>-0.2531603024641611</v>
      </c>
    </row>
    <row r="40" spans="2:13" ht="12.75" customHeight="1" x14ac:dyDescent="0.25">
      <c r="B40" s="13">
        <v>22</v>
      </c>
      <c r="C40" s="16" t="s">
        <v>51</v>
      </c>
      <c r="D40" s="14"/>
      <c r="E40" s="15">
        <v>1</v>
      </c>
      <c r="F40" s="15">
        <v>1.1379658994490147</v>
      </c>
      <c r="G40" s="15">
        <v>0.84721849238706792</v>
      </c>
      <c r="H40" s="15">
        <v>0.75702058579099962</v>
      </c>
      <c r="I40" s="15">
        <v>0.5898170698793852</v>
      </c>
      <c r="J40" s="15">
        <f t="shared" ref="J40:M40" si="21">+IF(OR(E40="ND",F40="ND"),"",F40-E40)</f>
        <v>0.13796589944901472</v>
      </c>
      <c r="K40" s="15">
        <f t="shared" si="21"/>
        <v>-0.29074740706194679</v>
      </c>
      <c r="L40" s="15">
        <f t="shared" si="21"/>
        <v>-9.01979065960683E-2</v>
      </c>
      <c r="M40" s="15">
        <f t="shared" si="21"/>
        <v>-0.16720351591161442</v>
      </c>
    </row>
    <row r="41" spans="2:13" ht="12.75" customHeight="1" x14ac:dyDescent="0.25">
      <c r="B41" s="13">
        <v>23</v>
      </c>
      <c r="C41" s="16" t="s">
        <v>52</v>
      </c>
      <c r="D41" s="14"/>
      <c r="E41" s="15">
        <v>1</v>
      </c>
      <c r="F41" s="15">
        <v>1.0378791727331556</v>
      </c>
      <c r="G41" s="15">
        <v>0.94850937397703405</v>
      </c>
      <c r="H41" s="15">
        <v>0.91189180873899245</v>
      </c>
      <c r="I41" s="15">
        <v>0.82689098571190089</v>
      </c>
      <c r="J41" s="15">
        <f t="shared" ref="J41:M41" si="22">+IF(OR(E41="ND",F41="ND"),"",F41-E41)</f>
        <v>3.7879172733155553E-2</v>
      </c>
      <c r="K41" s="15">
        <f t="shared" si="22"/>
        <v>-8.9369798756121499E-2</v>
      </c>
      <c r="L41" s="15">
        <f t="shared" si="22"/>
        <v>-3.6617565238041605E-2</v>
      </c>
      <c r="M41" s="15">
        <f t="shared" si="22"/>
        <v>-8.5000823027091554E-2</v>
      </c>
    </row>
    <row r="42" spans="2:13" ht="12.75" customHeight="1" x14ac:dyDescent="0.25"/>
    <row r="43" spans="2:13" ht="12.75" customHeight="1" x14ac:dyDescent="0.25">
      <c r="B43" s="17" t="s">
        <v>53</v>
      </c>
    </row>
    <row r="44" spans="2:13" ht="12.75" customHeight="1" x14ac:dyDescent="0.25">
      <c r="B44" s="17" t="s">
        <v>54</v>
      </c>
    </row>
    <row r="45" spans="2:13" ht="12.75" customHeight="1" x14ac:dyDescent="0.25"/>
    <row r="46" spans="2:13" ht="12.75" customHeight="1" x14ac:dyDescent="0.25"/>
    <row r="47" spans="2:13" ht="12.75" customHeight="1" x14ac:dyDescent="0.25"/>
    <row r="48" spans="2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5">
    <mergeCell ref="J12:M12"/>
    <mergeCell ref="B3:I3"/>
    <mergeCell ref="D7:I7"/>
    <mergeCell ref="D8:I8"/>
    <mergeCell ref="D9:I9"/>
  </mergeCells>
  <printOptions horizontalCentered="1" verticalCentered="1"/>
  <pageMargins left="0.32" right="0.31" top="0.44" bottom="0.3" header="0" footer="0"/>
  <pageSetup scale="70" orientation="landscape" r:id="rId1"/>
  <headerFooter>
    <oddHeader>&amp;L&amp;F&amp;C&amp;D&amp;R&amp;P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000"/>
  <sheetViews>
    <sheetView tabSelected="1" workbookViewId="0">
      <selection activeCell="B5" sqref="B5:I5"/>
    </sheetView>
  </sheetViews>
  <sheetFormatPr defaultColWidth="12.6328125" defaultRowHeight="15" customHeight="1" x14ac:dyDescent="0.25"/>
  <cols>
    <col min="1" max="1" width="11.6328125" customWidth="1"/>
    <col min="2" max="2" width="5.36328125" customWidth="1"/>
    <col min="3" max="3" width="43.7265625" customWidth="1"/>
    <col min="4" max="4" width="9.08984375" customWidth="1"/>
    <col min="5" max="9" width="22.7265625" customWidth="1"/>
    <col min="10" max="13" width="11.6328125" customWidth="1"/>
    <col min="14" max="26" width="8.6328125" customWidth="1"/>
  </cols>
  <sheetData>
    <row r="1" spans="2:13" ht="12.75" customHeight="1" x14ac:dyDescent="0.25"/>
    <row r="2" spans="2:13" ht="12.75" customHeight="1" x14ac:dyDescent="0.25"/>
    <row r="3" spans="2:13" ht="12.75" customHeight="1" x14ac:dyDescent="0.25"/>
    <row r="4" spans="2:13" ht="12.75" customHeight="1" x14ac:dyDescent="0.25"/>
    <row r="5" spans="2:13" ht="16.5" customHeight="1" x14ac:dyDescent="0.4">
      <c r="B5" s="18" t="s">
        <v>55</v>
      </c>
      <c r="C5" s="19"/>
      <c r="D5" s="19"/>
      <c r="E5" s="19"/>
      <c r="F5" s="19"/>
      <c r="G5" s="19"/>
      <c r="H5" s="19"/>
      <c r="I5" s="19"/>
    </row>
    <row r="6" spans="2:13" ht="12.75" customHeight="1" x14ac:dyDescent="0.4">
      <c r="B6" s="1"/>
      <c r="C6" s="2"/>
      <c r="D6" s="2"/>
      <c r="E6" s="2"/>
      <c r="F6" s="2"/>
      <c r="G6" s="2"/>
      <c r="H6" s="2"/>
      <c r="I6" s="2"/>
    </row>
    <row r="7" spans="2:13" ht="12.75" customHeight="1" x14ac:dyDescent="0.4">
      <c r="B7" s="18" t="s">
        <v>56</v>
      </c>
      <c r="C7" s="19"/>
      <c r="D7" s="19"/>
      <c r="E7" s="19"/>
      <c r="F7" s="19"/>
      <c r="G7" s="19"/>
      <c r="H7" s="19"/>
      <c r="I7" s="19"/>
    </row>
    <row r="8" spans="2:13" ht="12.75" customHeight="1" x14ac:dyDescent="0.3">
      <c r="B8" s="5"/>
      <c r="J8" s="24" t="s">
        <v>7</v>
      </c>
      <c r="K8" s="21"/>
      <c r="L8" s="21"/>
      <c r="M8" s="22"/>
    </row>
    <row r="9" spans="2:13" ht="12.75" customHeight="1" x14ac:dyDescent="0.25">
      <c r="B9" s="6" t="s">
        <v>8</v>
      </c>
      <c r="C9" s="6" t="s">
        <v>9</v>
      </c>
      <c r="D9" s="6" t="s">
        <v>10</v>
      </c>
      <c r="E9" s="6">
        <v>2021</v>
      </c>
      <c r="F9" s="6">
        <v>2022</v>
      </c>
      <c r="G9" s="6">
        <v>2023</v>
      </c>
      <c r="H9" s="6">
        <v>2024</v>
      </c>
      <c r="I9" s="6">
        <v>2025</v>
      </c>
      <c r="J9" s="6" t="s">
        <v>11</v>
      </c>
      <c r="K9" s="6" t="s">
        <v>12</v>
      </c>
      <c r="L9" s="6" t="s">
        <v>13</v>
      </c>
      <c r="M9" s="6" t="s">
        <v>14</v>
      </c>
    </row>
    <row r="10" spans="2:13" ht="12.75" customHeight="1" x14ac:dyDescent="0.25">
      <c r="B10" s="7"/>
      <c r="C10" s="8" t="s">
        <v>15</v>
      </c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2:13" ht="12.75" customHeight="1" x14ac:dyDescent="0.25">
      <c r="B11" s="7" t="s">
        <v>16</v>
      </c>
      <c r="C11" s="9" t="s">
        <v>57</v>
      </c>
      <c r="D11" s="7" t="s">
        <v>18</v>
      </c>
      <c r="E11" s="11">
        <v>100</v>
      </c>
      <c r="F11" s="11">
        <v>122.52526680945898</v>
      </c>
      <c r="G11" s="11">
        <v>109.14686149918411</v>
      </c>
      <c r="H11" s="11">
        <v>105.70886340062199</v>
      </c>
      <c r="I11" s="11">
        <v>107.82231873248274</v>
      </c>
      <c r="J11" s="10">
        <f t="shared" ref="J11:M11" si="0">+IF(E11=0,"",((F11-E11)/E11)*100)</f>
        <v>22.525266809458984</v>
      </c>
      <c r="K11" s="10">
        <f t="shared" si="0"/>
        <v>-10.918895064378717</v>
      </c>
      <c r="L11" s="10">
        <f t="shared" si="0"/>
        <v>-3.1498826913935756</v>
      </c>
      <c r="M11" s="10">
        <f t="shared" si="0"/>
        <v>1.9993170523942208</v>
      </c>
    </row>
    <row r="12" spans="2:13" ht="12.75" customHeight="1" x14ac:dyDescent="0.25">
      <c r="B12" s="7" t="s">
        <v>19</v>
      </c>
      <c r="C12" s="9" t="s">
        <v>58</v>
      </c>
      <c r="D12" s="7" t="s">
        <v>18</v>
      </c>
      <c r="E12" s="11">
        <v>100</v>
      </c>
      <c r="F12" s="11">
        <v>131.43745485039062</v>
      </c>
      <c r="G12" s="11">
        <v>105.92262295320137</v>
      </c>
      <c r="H12" s="11">
        <v>104.67029290468177</v>
      </c>
      <c r="I12" s="11">
        <v>104.16832879197335</v>
      </c>
      <c r="J12" s="10">
        <f t="shared" ref="J12:M12" si="1">+IF(E12=0,"",((F12-E12)/E12)*100)</f>
        <v>31.437454850390623</v>
      </c>
      <c r="K12" s="10">
        <f t="shared" si="1"/>
        <v>-19.412146960873251</v>
      </c>
      <c r="L12" s="10">
        <f t="shared" si="1"/>
        <v>-1.1823064927998426</v>
      </c>
      <c r="M12" s="10">
        <f t="shared" si="1"/>
        <v>-0.47956693229619224</v>
      </c>
    </row>
    <row r="13" spans="2:13" ht="12.75" customHeight="1" x14ac:dyDescent="0.25">
      <c r="B13" s="7" t="s">
        <v>21</v>
      </c>
      <c r="C13" s="9" t="s">
        <v>59</v>
      </c>
      <c r="D13" s="7" t="s">
        <v>18</v>
      </c>
      <c r="E13" s="11">
        <v>100</v>
      </c>
      <c r="F13" s="11">
        <v>57.03800749524742</v>
      </c>
      <c r="G13" s="11">
        <v>132.83874779937236</v>
      </c>
      <c r="H13" s="11">
        <v>113.3403378568788</v>
      </c>
      <c r="I13" s="11">
        <v>134.67204246661581</v>
      </c>
      <c r="J13" s="10">
        <f t="shared" ref="J13:M13" si="2">+IF(E13=0,"",((F13-E13)/E13)*100)</f>
        <v>-42.96199250475258</v>
      </c>
      <c r="K13" s="10">
        <f t="shared" si="2"/>
        <v>132.89514068393936</v>
      </c>
      <c r="L13" s="10">
        <f t="shared" si="2"/>
        <v>-14.678254850717346</v>
      </c>
      <c r="M13" s="10">
        <f t="shared" si="2"/>
        <v>18.820929082348194</v>
      </c>
    </row>
    <row r="14" spans="2:13" ht="12.75" customHeight="1" x14ac:dyDescent="0.25">
      <c r="B14" s="7" t="s">
        <v>23</v>
      </c>
      <c r="C14" s="9" t="s">
        <v>60</v>
      </c>
      <c r="D14" s="7" t="s">
        <v>18</v>
      </c>
      <c r="E14" s="11">
        <v>100</v>
      </c>
      <c r="F14" s="11">
        <v>97.65256069517983</v>
      </c>
      <c r="G14" s="11">
        <v>91.447532355402885</v>
      </c>
      <c r="H14" s="11">
        <v>104.46023532939969</v>
      </c>
      <c r="I14" s="11">
        <v>104.46023532939969</v>
      </c>
      <c r="J14" s="10">
        <f t="shared" ref="J14:M14" si="3">+IF(E14=0,"",((F14-E14)/E14)*100)</f>
        <v>-2.3474393048201705</v>
      </c>
      <c r="K14" s="10">
        <f t="shared" si="3"/>
        <v>-6.3541890715449796</v>
      </c>
      <c r="L14" s="10">
        <f t="shared" si="3"/>
        <v>14.229692851004518</v>
      </c>
      <c r="M14" s="10">
        <f t="shared" si="3"/>
        <v>0</v>
      </c>
    </row>
    <row r="15" spans="2:13" ht="12.75" customHeight="1" x14ac:dyDescent="0.25">
      <c r="B15" s="7" t="s">
        <v>25</v>
      </c>
      <c r="C15" s="9" t="s">
        <v>61</v>
      </c>
      <c r="D15" s="7" t="s">
        <v>18</v>
      </c>
      <c r="E15" s="11">
        <v>100</v>
      </c>
      <c r="F15" s="11">
        <v>91.055858477617974</v>
      </c>
      <c r="G15" s="11">
        <v>94.597422553931551</v>
      </c>
      <c r="H15" s="11">
        <v>103.18849287765455</v>
      </c>
      <c r="I15" s="11">
        <v>116.11704253881692</v>
      </c>
      <c r="J15" s="10">
        <f t="shared" ref="J15:M15" si="4">+IF(E15=0,"",((F15-E15)/E15)*100)</f>
        <v>-8.9441415223820258</v>
      </c>
      <c r="K15" s="10">
        <f t="shared" si="4"/>
        <v>3.8894412018355884</v>
      </c>
      <c r="L15" s="10">
        <f t="shared" si="4"/>
        <v>9.0817171248245074</v>
      </c>
      <c r="M15" s="10">
        <f t="shared" si="4"/>
        <v>12.529061429835108</v>
      </c>
    </row>
    <row r="16" spans="2:13" ht="12.75" customHeight="1" x14ac:dyDescent="0.25">
      <c r="B16" s="7" t="s">
        <v>27</v>
      </c>
      <c r="C16" s="9" t="s">
        <v>62</v>
      </c>
      <c r="D16" s="7" t="s">
        <v>18</v>
      </c>
      <c r="E16" s="11">
        <v>100</v>
      </c>
      <c r="F16" s="11">
        <v>50.58964098949307</v>
      </c>
      <c r="G16" s="11">
        <v>139.4104248528528</v>
      </c>
      <c r="H16" s="11">
        <v>114.75023040017425</v>
      </c>
      <c r="I16" s="11">
        <v>139.46876654389212</v>
      </c>
      <c r="J16" s="10">
        <f t="shared" ref="J16:M16" si="5">+IF(E16=0,"",((F16-E16)/E16)*100)</f>
        <v>-49.41035901050693</v>
      </c>
      <c r="K16" s="10">
        <f t="shared" si="5"/>
        <v>175.57108950784382</v>
      </c>
      <c r="L16" s="10">
        <f t="shared" si="5"/>
        <v>-17.688917079699955</v>
      </c>
      <c r="M16" s="10">
        <f t="shared" si="5"/>
        <v>21.54116471706913</v>
      </c>
    </row>
    <row r="17" spans="2:13" ht="12.75" customHeight="1" x14ac:dyDescent="0.25">
      <c r="B17" s="7" t="s">
        <v>29</v>
      </c>
      <c r="C17" s="9" t="s">
        <v>63</v>
      </c>
      <c r="D17" s="7" t="s">
        <v>18</v>
      </c>
      <c r="E17" s="11">
        <v>100</v>
      </c>
      <c r="F17" s="11">
        <v>60.435535797529127</v>
      </c>
      <c r="G17" s="11">
        <v>127.20473216201538</v>
      </c>
      <c r="H17" s="11">
        <v>64.269705349426303</v>
      </c>
      <c r="I17" s="11">
        <v>104.93628792199232</v>
      </c>
      <c r="J17" s="10">
        <f t="shared" ref="J17:M17" si="6">+IF(E17=0,"",((F17-E17)/E17)*100)</f>
        <v>-39.564464202470873</v>
      </c>
      <c r="K17" s="10">
        <f t="shared" si="6"/>
        <v>110.48002716179455</v>
      </c>
      <c r="L17" s="10">
        <f t="shared" si="6"/>
        <v>-49.475381727490571</v>
      </c>
      <c r="M17" s="10">
        <f t="shared" si="6"/>
        <v>63.27488565797357</v>
      </c>
    </row>
    <row r="18" spans="2:13" ht="12.75" customHeight="1" x14ac:dyDescent="0.25">
      <c r="B18" s="7" t="s">
        <v>31</v>
      </c>
      <c r="C18" s="9" t="s">
        <v>64</v>
      </c>
      <c r="D18" s="7" t="s">
        <v>18</v>
      </c>
      <c r="E18" s="11">
        <v>100</v>
      </c>
      <c r="F18" s="11">
        <v>41.985732523335692</v>
      </c>
      <c r="G18" s="11">
        <v>130.91451124926127</v>
      </c>
      <c r="H18" s="11">
        <v>73.737904306940607</v>
      </c>
      <c r="I18" s="11">
        <v>105.26202614727444</v>
      </c>
      <c r="J18" s="10">
        <f t="shared" ref="J18:M18" si="7">+IF(E18=0,"",((F18-E18)/E18)*100)</f>
        <v>-58.014267476664308</v>
      </c>
      <c r="K18" s="10">
        <f t="shared" si="7"/>
        <v>211.80713871432141</v>
      </c>
      <c r="L18" s="10">
        <f t="shared" si="7"/>
        <v>-43.674766377469325</v>
      </c>
      <c r="M18" s="10">
        <f t="shared" si="7"/>
        <v>42.751583648366058</v>
      </c>
    </row>
    <row r="19" spans="2:13" ht="12.75" customHeight="1" x14ac:dyDescent="0.25">
      <c r="B19" s="7" t="s">
        <v>33</v>
      </c>
      <c r="C19" s="9" t="s">
        <v>65</v>
      </c>
      <c r="D19" s="7" t="s">
        <v>18</v>
      </c>
      <c r="E19" s="11">
        <v>100</v>
      </c>
      <c r="F19" s="11">
        <v>66.006952256599376</v>
      </c>
      <c r="G19" s="11">
        <v>126.08446415920656</v>
      </c>
      <c r="H19" s="11">
        <v>61.4105269221185</v>
      </c>
      <c r="I19" s="11">
        <v>104.83792246612735</v>
      </c>
      <c r="J19" s="10">
        <f t="shared" ref="J19:M19" si="8">+IF(E19=0,"",((F19-E19)/E19)*100)</f>
        <v>-33.993047743400624</v>
      </c>
      <c r="K19" s="10">
        <f t="shared" si="8"/>
        <v>91.016945713624636</v>
      </c>
      <c r="L19" s="10">
        <f t="shared" si="8"/>
        <v>-51.294136568185309</v>
      </c>
      <c r="M19" s="10">
        <f t="shared" si="8"/>
        <v>70.716533012465348</v>
      </c>
    </row>
    <row r="20" spans="2:13" ht="12.75" customHeight="1" x14ac:dyDescent="0.25">
      <c r="B20" s="7"/>
      <c r="C20" s="9"/>
      <c r="D20" s="7"/>
      <c r="E20" s="11"/>
      <c r="F20" s="11"/>
      <c r="G20" s="11"/>
      <c r="H20" s="11"/>
      <c r="I20" s="11"/>
      <c r="J20" s="11"/>
      <c r="K20" s="11"/>
      <c r="L20" s="11"/>
      <c r="M20" s="11"/>
    </row>
    <row r="21" spans="2:13" ht="12.75" customHeight="1" x14ac:dyDescent="0.25">
      <c r="B21" s="7"/>
      <c r="C21" s="8" t="s">
        <v>35</v>
      </c>
      <c r="D21" s="7"/>
      <c r="E21" s="11"/>
      <c r="F21" s="11"/>
      <c r="G21" s="11"/>
      <c r="H21" s="11"/>
      <c r="I21" s="11"/>
      <c r="J21" s="11"/>
      <c r="K21" s="11"/>
      <c r="L21" s="11"/>
      <c r="M21" s="11"/>
    </row>
    <row r="22" spans="2:13" ht="12.75" customHeight="1" x14ac:dyDescent="0.25">
      <c r="B22" s="7">
        <v>10</v>
      </c>
      <c r="C22" s="9" t="s">
        <v>66</v>
      </c>
      <c r="D22" s="7" t="s">
        <v>18</v>
      </c>
      <c r="E22" s="11">
        <v>100</v>
      </c>
      <c r="F22" s="11">
        <v>96.788353837609719</v>
      </c>
      <c r="G22" s="11">
        <v>100.43643283574761</v>
      </c>
      <c r="H22" s="11">
        <v>108.62398631269055</v>
      </c>
      <c r="I22" s="11">
        <v>116.14041492962797</v>
      </c>
      <c r="J22" s="10">
        <f t="shared" ref="J22:M22" si="9">+IF(E22=0,"",((F22-E22)/E22)*100)</f>
        <v>-3.2116461623902812</v>
      </c>
      <c r="K22" s="10">
        <f t="shared" si="9"/>
        <v>3.7691301210252957</v>
      </c>
      <c r="L22" s="10">
        <f t="shared" si="9"/>
        <v>8.151975578755124</v>
      </c>
      <c r="M22" s="10">
        <f t="shared" si="9"/>
        <v>6.9196766497781104</v>
      </c>
    </row>
    <row r="23" spans="2:13" ht="12.75" customHeight="1" x14ac:dyDescent="0.25">
      <c r="B23" s="7">
        <v>11</v>
      </c>
      <c r="C23" s="9" t="s">
        <v>67</v>
      </c>
      <c r="D23" s="7" t="s">
        <v>18</v>
      </c>
      <c r="E23" s="11">
        <v>100</v>
      </c>
      <c r="F23" s="11">
        <v>88.275594778209822</v>
      </c>
      <c r="G23" s="11">
        <v>112.44430910037053</v>
      </c>
      <c r="H23" s="11">
        <v>130.84627447431905</v>
      </c>
      <c r="I23" s="11">
        <v>162.8224530730995</v>
      </c>
      <c r="J23" s="10">
        <f t="shared" ref="J23:M23" si="10">+IF(E23=0,"",((F23-E23)/E23)*100)</f>
        <v>-11.724405221790178</v>
      </c>
      <c r="K23" s="10">
        <f t="shared" si="10"/>
        <v>27.378704593136966</v>
      </c>
      <c r="L23" s="10">
        <f t="shared" si="10"/>
        <v>16.365403924108307</v>
      </c>
      <c r="M23" s="10">
        <f t="shared" si="10"/>
        <v>24.43797404797823</v>
      </c>
    </row>
    <row r="24" spans="2:13" ht="12.75" customHeight="1" x14ac:dyDescent="0.25">
      <c r="B24" s="7">
        <v>12</v>
      </c>
      <c r="C24" s="9" t="s">
        <v>68</v>
      </c>
      <c r="D24" s="7" t="s">
        <v>18</v>
      </c>
      <c r="E24" s="11">
        <v>100</v>
      </c>
      <c r="F24" s="11">
        <v>92.123861759151197</v>
      </c>
      <c r="G24" s="11">
        <v>97.486821378242212</v>
      </c>
      <c r="H24" s="11">
        <v>110.33134370344241</v>
      </c>
      <c r="I24" s="11">
        <v>120.48468527969014</v>
      </c>
      <c r="J24" s="10">
        <f t="shared" ref="J24:M24" si="11">+IF(E24=0,"",((F24-E24)/E24)*100)</f>
        <v>-7.8761382408488023</v>
      </c>
      <c r="K24" s="10">
        <f t="shared" si="11"/>
        <v>5.8214663570139376</v>
      </c>
      <c r="L24" s="10">
        <f t="shared" si="11"/>
        <v>13.175649942841334</v>
      </c>
      <c r="M24" s="10">
        <f t="shared" si="11"/>
        <v>9.202590338733394</v>
      </c>
    </row>
    <row r="25" spans="2:13" ht="12.75" customHeight="1" x14ac:dyDescent="0.25">
      <c r="B25" s="7">
        <v>13</v>
      </c>
      <c r="C25" s="9" t="s">
        <v>69</v>
      </c>
      <c r="D25" s="7" t="s">
        <v>18</v>
      </c>
      <c r="E25" s="11">
        <v>100</v>
      </c>
      <c r="F25" s="11">
        <v>98.298322740083862</v>
      </c>
      <c r="G25" s="11">
        <v>105.03296951236148</v>
      </c>
      <c r="H25" s="11">
        <v>54.135415639699538</v>
      </c>
      <c r="I25" s="11">
        <v>48.814891873629627</v>
      </c>
      <c r="J25" s="10">
        <f t="shared" ref="J25:M25" si="12">+IF(E25=0,"",((F25-E25)/E25)*100)</f>
        <v>-1.7016772599161387</v>
      </c>
      <c r="K25" s="10">
        <f t="shared" si="12"/>
        <v>6.8512326401388091</v>
      </c>
      <c r="L25" s="10">
        <f t="shared" si="12"/>
        <v>-48.458645041614034</v>
      </c>
      <c r="M25" s="10">
        <f t="shared" si="12"/>
        <v>-9.8281757019856908</v>
      </c>
    </row>
    <row r="26" spans="2:13" ht="12.75" customHeight="1" x14ac:dyDescent="0.25">
      <c r="B26" s="7">
        <v>14</v>
      </c>
      <c r="C26" s="9" t="s">
        <v>70</v>
      </c>
      <c r="D26" s="7" t="s">
        <v>18</v>
      </c>
      <c r="E26" s="11">
        <v>100</v>
      </c>
      <c r="F26" s="11">
        <v>99.42727348548631</v>
      </c>
      <c r="G26" s="11">
        <v>92.704691625497475</v>
      </c>
      <c r="H26" s="11">
        <v>99.091106376066719</v>
      </c>
      <c r="I26" s="11">
        <v>122.70715101765248</v>
      </c>
      <c r="J26" s="10">
        <f t="shared" ref="J26:M26" si="13">+IF(E26=0,"",((F26-E26)/E26)*100)</f>
        <v>-0.57272651451368972</v>
      </c>
      <c r="K26" s="10">
        <f t="shared" si="13"/>
        <v>-6.7613056501746982</v>
      </c>
      <c r="L26" s="10">
        <f t="shared" si="13"/>
        <v>6.8889876430080559</v>
      </c>
      <c r="M26" s="10">
        <f t="shared" si="13"/>
        <v>23.832658151942582</v>
      </c>
    </row>
    <row r="27" spans="2:13" ht="12.75" customHeight="1" x14ac:dyDescent="0.25">
      <c r="B27" s="7">
        <v>15</v>
      </c>
      <c r="C27" s="9" t="s">
        <v>71</v>
      </c>
      <c r="D27" s="7" t="s">
        <v>18</v>
      </c>
      <c r="E27" s="11">
        <v>100</v>
      </c>
      <c r="F27" s="11">
        <v>100.45461661118233</v>
      </c>
      <c r="G27" s="11">
        <v>95.264898033521391</v>
      </c>
      <c r="H27" s="11">
        <v>99.053323351118934</v>
      </c>
      <c r="I27" s="11">
        <v>96.03546218214926</v>
      </c>
      <c r="J27" s="10">
        <f t="shared" ref="J27:M27" si="14">+IF(E27=0,"",((F27-E27)/E27)*100)</f>
        <v>0.4546166111823311</v>
      </c>
      <c r="K27" s="10">
        <f t="shared" si="14"/>
        <v>-5.166232028686311</v>
      </c>
      <c r="L27" s="10">
        <f t="shared" si="14"/>
        <v>3.976727415657852</v>
      </c>
      <c r="M27" s="10">
        <f t="shared" si="14"/>
        <v>-3.046703600516381</v>
      </c>
    </row>
    <row r="28" spans="2:13" ht="12.75" customHeight="1" x14ac:dyDescent="0.25">
      <c r="B28" s="7"/>
      <c r="C28" s="9"/>
      <c r="D28" s="7"/>
      <c r="E28" s="11"/>
      <c r="F28" s="11"/>
      <c r="G28" s="11"/>
      <c r="H28" s="12"/>
      <c r="I28" s="12"/>
      <c r="J28" s="10" t="str">
        <f t="shared" ref="J28:K28" si="15">+IF(F28=0,"",((G28-F28)/F28)*100)</f>
        <v/>
      </c>
      <c r="K28" s="10" t="str">
        <f t="shared" si="15"/>
        <v/>
      </c>
      <c r="L28" s="10" t="str">
        <f>+IF(F28=0,"",((H28-F28)/F28)*100)</f>
        <v/>
      </c>
      <c r="M28" s="10"/>
    </row>
    <row r="29" spans="2:13" ht="12.75" customHeight="1" x14ac:dyDescent="0.25">
      <c r="B29" s="7"/>
      <c r="C29" s="8" t="s">
        <v>42</v>
      </c>
      <c r="D29" s="7"/>
      <c r="E29" s="12"/>
      <c r="F29" s="12"/>
      <c r="G29" s="12"/>
      <c r="H29" s="12"/>
      <c r="I29" s="12"/>
      <c r="J29" s="12"/>
      <c r="K29" s="12"/>
      <c r="L29" s="12"/>
      <c r="M29" s="12"/>
    </row>
    <row r="30" spans="2:13" ht="12.75" customHeight="1" x14ac:dyDescent="0.25">
      <c r="B30" s="13">
        <v>16</v>
      </c>
      <c r="C30" s="14" t="s">
        <v>43</v>
      </c>
      <c r="D30" s="13" t="s">
        <v>44</v>
      </c>
      <c r="E30" s="15">
        <v>100</v>
      </c>
      <c r="F30" s="15">
        <v>53.872114687371266</v>
      </c>
      <c r="G30" s="15">
        <v>115.51817654431507</v>
      </c>
      <c r="H30" s="15">
        <v>58.094018747870827</v>
      </c>
      <c r="I30" s="15">
        <v>97.232116410184105</v>
      </c>
      <c r="J30" s="15">
        <f t="shared" ref="J30:M30" si="16">+IF(OR(E30="ND",F30="ND"),"",F30-E30)</f>
        <v>-46.127885312628734</v>
      </c>
      <c r="K30" s="15">
        <f t="shared" si="16"/>
        <v>61.646061856943803</v>
      </c>
      <c r="L30" s="15">
        <f t="shared" si="16"/>
        <v>-57.424157796444241</v>
      </c>
      <c r="M30" s="15">
        <f t="shared" si="16"/>
        <v>39.138097662313278</v>
      </c>
    </row>
    <row r="31" spans="2:13" ht="12.75" customHeight="1" x14ac:dyDescent="0.25">
      <c r="B31" s="13">
        <v>17</v>
      </c>
      <c r="C31" s="14" t="s">
        <v>45</v>
      </c>
      <c r="D31" s="13" t="s">
        <v>46</v>
      </c>
      <c r="E31" s="15">
        <v>100</v>
      </c>
      <c r="F31" s="15">
        <v>109.50566175181143</v>
      </c>
      <c r="G31" s="15">
        <v>90.88764346668566</v>
      </c>
      <c r="H31" s="15">
        <v>93.72029392014025</v>
      </c>
      <c r="I31" s="15">
        <v>115.79130431353479</v>
      </c>
      <c r="J31" s="15">
        <f t="shared" ref="J31:M31" si="17">+IF(E31=0,"",((F31-E31)/E31)*100)</f>
        <v>9.5056617518114308</v>
      </c>
      <c r="K31" s="15">
        <f t="shared" si="17"/>
        <v>-17.001877334271985</v>
      </c>
      <c r="L31" s="15">
        <f t="shared" si="17"/>
        <v>3.1166507848703131</v>
      </c>
      <c r="M31" s="15">
        <f t="shared" si="17"/>
        <v>23.54987321337406</v>
      </c>
    </row>
    <row r="32" spans="2:13" ht="12.75" customHeight="1" x14ac:dyDescent="0.25">
      <c r="B32" s="13">
        <v>18</v>
      </c>
      <c r="C32" s="14" t="s">
        <v>47</v>
      </c>
      <c r="D32" s="13" t="s">
        <v>44</v>
      </c>
      <c r="E32" s="15">
        <v>100</v>
      </c>
      <c r="F32" s="15">
        <v>52.268314299850303</v>
      </c>
      <c r="G32" s="15">
        <v>138.80463584448756</v>
      </c>
      <c r="H32" s="15">
        <v>105.63986306840958</v>
      </c>
      <c r="I32" s="15">
        <v>120.08633396772288</v>
      </c>
      <c r="J32" s="15">
        <f t="shared" ref="J32:M32" si="18">+IF(OR(E32="ND",F32="ND"),"",F32-E32)</f>
        <v>-47.731685700149697</v>
      </c>
      <c r="K32" s="15">
        <f t="shared" si="18"/>
        <v>86.536321544637261</v>
      </c>
      <c r="L32" s="15">
        <f t="shared" si="18"/>
        <v>-33.164772776077982</v>
      </c>
      <c r="M32" s="15">
        <f t="shared" si="18"/>
        <v>14.446470899313297</v>
      </c>
    </row>
    <row r="33" spans="2:13" ht="12.75" customHeight="1" x14ac:dyDescent="0.25">
      <c r="B33" s="13">
        <v>19</v>
      </c>
      <c r="C33" s="14" t="s">
        <v>48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</row>
    <row r="34" spans="2:13" ht="12.75" customHeight="1" x14ac:dyDescent="0.25">
      <c r="B34" s="13">
        <v>20</v>
      </c>
      <c r="C34" s="16" t="s">
        <v>49</v>
      </c>
      <c r="D34" s="14"/>
      <c r="E34" s="15">
        <v>1</v>
      </c>
      <c r="F34" s="15">
        <v>0.93718650726870589</v>
      </c>
      <c r="G34" s="15">
        <v>0.92815448169128312</v>
      </c>
      <c r="H34" s="15">
        <v>2.0380621890438073</v>
      </c>
      <c r="I34" s="15">
        <v>2.4681952710577932</v>
      </c>
      <c r="J34" s="15">
        <f t="shared" ref="J34:M34" si="19">+IF(OR(E34="ND",F34="ND"),"",F34-E34)</f>
        <v>-6.2813492731294107E-2</v>
      </c>
      <c r="K34" s="15">
        <f t="shared" si="19"/>
        <v>-9.0320255774227753E-3</v>
      </c>
      <c r="L34" s="15">
        <f t="shared" si="19"/>
        <v>1.1099077073525243</v>
      </c>
      <c r="M34" s="15">
        <f t="shared" si="19"/>
        <v>0.43013308201398592</v>
      </c>
    </row>
    <row r="35" spans="2:13" ht="12.75" customHeight="1" x14ac:dyDescent="0.25">
      <c r="B35" s="13">
        <v>21</v>
      </c>
      <c r="C35" s="16" t="s">
        <v>50</v>
      </c>
      <c r="D35" s="14"/>
      <c r="E35" s="15">
        <v>0</v>
      </c>
      <c r="F35" s="15">
        <v>-7.4298436868007162E-2</v>
      </c>
      <c r="G35" s="15">
        <v>4.5529796738555714E-2</v>
      </c>
      <c r="H35" s="15">
        <v>0.20763186528732969</v>
      </c>
      <c r="I35" s="15">
        <v>-4.5528437176830867E-2</v>
      </c>
      <c r="J35" s="15">
        <f t="shared" ref="J35:M35" si="20">+IF(OR(E35="ND",F35="ND"),"",F35-E35)</f>
        <v>-7.4298436868007162E-2</v>
      </c>
      <c r="K35" s="15">
        <f t="shared" si="20"/>
        <v>0.11982823360656288</v>
      </c>
      <c r="L35" s="15">
        <f t="shared" si="20"/>
        <v>0.16210206854877396</v>
      </c>
      <c r="M35" s="15">
        <f t="shared" si="20"/>
        <v>-0.25316030246416055</v>
      </c>
    </row>
    <row r="36" spans="2:13" ht="12.75" customHeight="1" x14ac:dyDescent="0.25">
      <c r="B36" s="13">
        <v>22</v>
      </c>
      <c r="C36" s="16" t="s">
        <v>51</v>
      </c>
      <c r="D36" s="14"/>
      <c r="E36" s="15">
        <v>1</v>
      </c>
      <c r="F36" s="15">
        <v>1.1379658994490152</v>
      </c>
      <c r="G36" s="15">
        <v>0.84721849238706803</v>
      </c>
      <c r="H36" s="15">
        <v>0.75702058579099973</v>
      </c>
      <c r="I36" s="15">
        <v>0.58981706987938531</v>
      </c>
      <c r="J36" s="15">
        <f t="shared" ref="J36:M36" si="21">+IF(OR(E36="ND",F36="ND"),"",F36-E36)</f>
        <v>0.13796589944901516</v>
      </c>
      <c r="K36" s="15">
        <f t="shared" si="21"/>
        <v>-0.29074740706194713</v>
      </c>
      <c r="L36" s="15">
        <f t="shared" si="21"/>
        <v>-9.01979065960683E-2</v>
      </c>
      <c r="M36" s="15">
        <f t="shared" si="21"/>
        <v>-0.16720351591161442</v>
      </c>
    </row>
    <row r="37" spans="2:13" ht="12.75" customHeight="1" x14ac:dyDescent="0.25">
      <c r="B37" s="13">
        <v>23</v>
      </c>
      <c r="C37" s="16" t="s">
        <v>52</v>
      </c>
      <c r="D37" s="14"/>
      <c r="E37" s="15">
        <v>1</v>
      </c>
      <c r="F37" s="15">
        <v>1.0378791727331558</v>
      </c>
      <c r="G37" s="15">
        <v>0.94850937397703405</v>
      </c>
      <c r="H37" s="15">
        <v>0.91189180873899234</v>
      </c>
      <c r="I37" s="15">
        <v>0.82689098571190112</v>
      </c>
      <c r="J37" s="15">
        <f t="shared" ref="J37:M37" si="22">+IF(OR(E37="ND",F37="ND"),"",F37-E37)</f>
        <v>3.7879172733155775E-2</v>
      </c>
      <c r="K37" s="15">
        <f t="shared" si="22"/>
        <v>-8.9369798756121721E-2</v>
      </c>
      <c r="L37" s="15">
        <f t="shared" si="22"/>
        <v>-3.6617565238041716E-2</v>
      </c>
      <c r="M37" s="15">
        <f t="shared" si="22"/>
        <v>-8.5000823027091221E-2</v>
      </c>
    </row>
    <row r="38" spans="2:13" ht="12.75" customHeight="1" x14ac:dyDescent="0.25"/>
    <row r="39" spans="2:13" ht="12.75" customHeight="1" x14ac:dyDescent="0.25"/>
    <row r="40" spans="2:13" ht="12.75" customHeight="1" x14ac:dyDescent="0.25"/>
    <row r="41" spans="2:13" ht="12.75" customHeight="1" x14ac:dyDescent="0.25"/>
    <row r="42" spans="2:13" ht="12.75" customHeight="1" x14ac:dyDescent="0.25"/>
    <row r="43" spans="2:13" ht="12.75" customHeight="1" x14ac:dyDescent="0.25"/>
    <row r="44" spans="2:13" ht="12.75" customHeight="1" x14ac:dyDescent="0.25"/>
    <row r="45" spans="2:13" ht="12.75" customHeight="1" x14ac:dyDescent="0.25"/>
    <row r="46" spans="2:13" ht="12.75" customHeight="1" x14ac:dyDescent="0.25"/>
    <row r="47" spans="2:13" ht="12.75" customHeight="1" x14ac:dyDescent="0.25"/>
    <row r="48" spans="2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">
    <mergeCell ref="B5:I5"/>
    <mergeCell ref="B7:I7"/>
    <mergeCell ref="J8:M8"/>
  </mergeCells>
  <pageMargins left="0.61" right="0.36" top="0.7" bottom="0.45" header="0" footer="0"/>
  <pageSetup scale="56" orientation="landscape" r:id="rId1"/>
  <headerFooter>
    <oddHeader>&amp;L&amp;F&amp;C&amp;D&amp;R&amp;P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Fros del producto</vt:lpstr>
      <vt:lpstr>Fros de la empresa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Lynette Batista</cp:lastModifiedBy>
  <cp:lastPrinted>2026-04-10T15:20:42Z</cp:lastPrinted>
  <dcterms:created xsi:type="dcterms:W3CDTF">2008-11-12T22:41:20Z</dcterms:created>
  <dcterms:modified xsi:type="dcterms:W3CDTF">2026-04-10T15:22:39Z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0x010100246302DB85F34E40848E3D216B29CFA5</vt:lpwstr>
  </property>
  <property fmtid="{D5CDD505-2E9C-101B-9397-08002B2CF9AE}" pid="3" name="MediaServiceImageTags">
    <vt:lpwstr/>
  </property>
</Properties>
</file>